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s-health\MOH\HRD\HRD Local Recruitment\APPOINTMENT-2023\MOH\SENIOR PUBLIC HEALTH OFFICER ( RAHS )\"/>
    </mc:Choice>
  </mc:AlternateContent>
  <xr:revisionPtr revIDLastSave="0" documentId="8_{13C22335-919C-45D9-A45A-9091D63BFA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P" sheetId="3" r:id="rId1"/>
    <sheet name="WEB " sheetId="2" r:id="rId2"/>
    <sheet name="VIUGA" sheetId="1" r:id="rId3"/>
  </sheets>
  <definedNames>
    <definedName name="_xlnm.Print_Area" localSheetId="2">VIUGA!$A$1:$Q$24</definedName>
    <definedName name="_xlnm.Print_Area" localSheetId="1">'WEB '!$A$1:$R$26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" l="1"/>
  <c r="N15" i="2"/>
  <c r="N14" i="2"/>
  <c r="N13" i="2"/>
  <c r="N12" i="2"/>
  <c r="O16" i="2"/>
  <c r="P16" i="2" s="1"/>
  <c r="O15" i="2"/>
  <c r="O14" i="2"/>
  <c r="O13" i="2"/>
  <c r="P13" i="2" s="1"/>
  <c r="O12" i="2"/>
  <c r="P12" i="2" s="1"/>
  <c r="O12" i="1"/>
  <c r="O13" i="1"/>
  <c r="O14" i="1"/>
  <c r="O15" i="1"/>
  <c r="O16" i="1"/>
  <c r="P14" i="2"/>
  <c r="P16" i="1"/>
  <c r="P15" i="1"/>
  <c r="P14" i="1"/>
  <c r="P13" i="1"/>
  <c r="P12" i="1"/>
  <c r="N12" i="1"/>
  <c r="N13" i="1"/>
  <c r="N15" i="1"/>
  <c r="N16" i="1"/>
  <c r="P15" i="2" l="1"/>
  <c r="N14" i="1"/>
</calcChain>
</file>

<file path=xl/sharedStrings.xml><?xml version="1.0" encoding="utf-8"?>
<sst xmlns="http://schemas.openxmlformats.org/spreadsheetml/2006/main" count="170" uniqueCount="83">
  <si>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</si>
  <si>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</si>
  <si>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</si>
  <si>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</si>
  <si>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</si>
  <si>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</si>
  <si>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</si>
  <si>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</si>
  <si>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 xml:space="preserve">އިމްތިޙާނު 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</si>
  <si>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</si>
  <si>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</si>
  <si>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</si>
  <si>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</si>
  <si>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</si>
  <si>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</si>
  <si>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މަޤާމަށް ކަނޑައަޅާފައިވާ ކޯ ނުވަތަ ޕްރިފަރޑް ޑިސިޕްލިންއާ ގުޅޭ ސަނަދެއް ނަމަ ދެވޭ ޕޮއިންޓު</t>
  </si>
  <si>
    <t>އަސާސީ ޝަރުޠުހަމަވުމުން ދެވޭ ޕޮއިންޓު</t>
  </si>
  <si>
    <t>މަޤާމުގެ އަސާސީ ޝަރުޠު ހަމަވޭތޯ؟</t>
  </si>
  <si>
    <t>(އެމް.އެސް. 1 ން އެމް.އެސް. 2 އަށް)</t>
  </si>
  <si>
    <t xml:space="preserve">ވަޒީފާއަށް ކުރިމަތިލި ފަރާތްތަކަށް ޕޮއިންޓު ލިބުނުގޮތުގެ ޝީޓު </t>
  </si>
  <si>
    <t>√</t>
  </si>
  <si>
    <t>From Date</t>
  </si>
  <si>
    <t>To Date</t>
  </si>
  <si>
    <t>Service Duration</t>
  </si>
  <si>
    <t>Years</t>
  </si>
  <si>
    <t>Months</t>
  </si>
  <si>
    <t>Days</t>
  </si>
  <si>
    <t>Total:</t>
  </si>
  <si>
    <t>ހިދުމަތް ކުރި މުއްދަތު (އަހަރާއި، މަހާއި އަދި ދުވަސް ހިމަނައިގެން)</t>
  </si>
  <si>
    <t>ހިދުމަތް ކުރި މުއްދަތު (އަހަރާއި މަސް ހިމަނައިގެން)</t>
  </si>
  <si>
    <t xml:space="preserve">މި މަޤާމުގެ އޭ2 ޝީޓް 23 ޖަނަވަރީ 2023 އިން ފެށިގެން 3 ދުވަހުގެ މުއްދަތަށް މި މިނިސްޓްރީގެ ވެބް ސައިޓްގައި ޝާޢިޢު ކުރެވިފައިވެއެވެ. އަދި މި މުއްދަތުގައި އެއްވެސް ފަރާތަކުން ޝަކުވާއެއް ހުށަހަޅާފައެއް ނުވެއެވެ. </t>
  </si>
  <si>
    <t>އަސާސީ ޝަރުޠު: އިއުލާނުގައި ހިމެހިފައި</t>
  </si>
  <si>
    <t>މަޤާމުގެ ނަން:  ސީނިއަރ ޕަބްލިކް ހެލްތު އޮފިސަރ</t>
  </si>
  <si>
    <t>އަސާސީ މުސާރަ:  -/10,613</t>
  </si>
  <si>
    <t>level 4 certificate</t>
  </si>
  <si>
    <t xml:space="preserve"> </t>
  </si>
  <si>
    <t>Add Period Calculate</t>
  </si>
  <si>
    <t>ޝީޓު ފުރިހަމަކުރި މުވައްޒަފުގެ ނަން: ފާތީމަތު ޝީޒާ             މަޤާމު: އ. ހިއުމަން ރިސޯސް އޮފިސަރ                 ތާރީޚު:  23/08/2023          ސޮއި:</t>
  </si>
  <si>
    <t>ޝީޓު ޗެކްކުރި މުވައްޒަފުގެ ނަން: އަސީލާ ފަހުމީ                މަޤާމު: ސީނިއަރ ހިއުމަން ރިސޯސް އޮފިސަރ            ތާރީޚު:  23/08/2023           ސޮއި:</t>
  </si>
  <si>
    <t>CN003</t>
  </si>
  <si>
    <t>CN005</t>
  </si>
  <si>
    <t>CN002</t>
  </si>
  <si>
    <t>CN004</t>
  </si>
  <si>
    <t>CN006</t>
  </si>
  <si>
    <t>CN001</t>
  </si>
  <si>
    <t>ޝީޓު ފުރިހަމަކުރި މުވައްޒަފުގެ ނަން: ޒުހުދާ މުޙައްމަދު ޒާހިރު           މަޤާމު: ހިއުމަން ރިސޯސް އޮފިސަރ                   ތާރީޚު: 28/08/2023         ސޮއި:</t>
  </si>
  <si>
    <t xml:space="preserve">އާއިޝަތު އަރޫމާ އިބްރާހިމް </t>
  </si>
  <si>
    <t xml:space="preserve">ފާއިޤާ ޖަމީލް  </t>
  </si>
  <si>
    <t>ޖީހާނާ ޝަރީފް</t>
  </si>
  <si>
    <t xml:space="preserve">އިމްތިޙާނަށް ޙާޞިރުނުވޭ </t>
  </si>
  <si>
    <t>ޝީޓު ޗެކްކުރި މުވައްޒަފުގެ ނަން: އަސީލާ ފަހުމީ                    މަޤާމު: ސީނިއަރ ހިއުމަން ރިސޯސް އޮފިސަރ            ތާރީޚު: 28/08/2023         ސޮއި:</t>
  </si>
  <si>
    <t>އަޙްމަދު ފަޢިޞަލް</t>
  </si>
  <si>
    <t>ފާޠިމަތު ޝަމްނާ</t>
  </si>
  <si>
    <t>17/12/2019</t>
  </si>
  <si>
    <t>13/04/2022</t>
  </si>
  <si>
    <t>Service Duration: 2.33</t>
  </si>
  <si>
    <t>Service Duration: 2.25</t>
  </si>
  <si>
    <t>Starting from 1st Dec 2017 service duration calculation will be done including termination date</t>
  </si>
  <si>
    <t>AROOMA</t>
  </si>
  <si>
    <t>15/04/2015</t>
  </si>
  <si>
    <t>20/02/2022</t>
  </si>
  <si>
    <t>13/08/2023</t>
  </si>
  <si>
    <t>Service Duration: 7.45</t>
  </si>
  <si>
    <t>FAIGA</t>
  </si>
  <si>
    <t>14/05/2018</t>
  </si>
  <si>
    <t>15/11/2018</t>
  </si>
  <si>
    <t>19/02/2020</t>
  </si>
  <si>
    <t>Service Duration: 18.80</t>
  </si>
  <si>
    <t>FAISAL</t>
  </si>
  <si>
    <t>22/02/2015</t>
  </si>
  <si>
    <t>Service Duration: 6.78</t>
  </si>
  <si>
    <t xml:space="preserve">JEEHANA </t>
  </si>
  <si>
    <t>22/08/2019</t>
  </si>
  <si>
    <t>16/10/2022</t>
  </si>
  <si>
    <t>Service Duration: 3.15</t>
  </si>
  <si>
    <t>Service Duration: 3.08</t>
  </si>
  <si>
    <t>SHAMNA</t>
  </si>
  <si>
    <t>މުއްދަތުހަމަވާ ތާރީޚު: 13 އޮގަސްޓް 2023</t>
  </si>
  <si>
    <t>އިޢުލާނު ނަންބަރު: (IUL)23-HRD(LR)/23/2023/236</t>
  </si>
  <si>
    <t>އަސާސީ މުސާރަ: -/10,613</t>
  </si>
  <si>
    <t xml:space="preserve">  މިމަޤާމުގެ އޭ2ޝީޓް 01 އޯގަސްޓް 2023 އިން ފެށިގެން 3 ދުވަހުގެ މުއްދަތަށް މި މިނިސްޓްރީގެ ވެބް ސައިޓްގައި ޝާޢިޢު ކުރެވިފައިވެއެވެ.އަދި މި މުއްދަތުގައި އެއްވެސް ފަރާތަކުން ޝަކުވާ ހުށަހަޅުއްވާފައެއް ނުވެއެވެ.  </t>
  </si>
  <si>
    <t>އަޢިޝަތު ޝާމިލާ</t>
  </si>
  <si>
    <t>އިމްތިޙާނަށް ޙާޞިރުނުވޭ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</si>
</sst>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sz val="11"/>
      <name val="Faruma"/>
    </font>
    <font>
      <sz val="11"/>
      <color theme="1"/>
      <name val="Calibri"/>
      <family val="2"/>
    </font>
    <font>
      <sz val="11"/>
      <name val="Faruma"/>
      <family val="3"/>
    </font>
    <font>
      <sz val="11"/>
      <color theme="1"/>
      <name val="Faruma"/>
      <family val="3"/>
    </font>
    <font>
      <sz val="12"/>
      <color rgb="FF476B6B"/>
      <name val="Arial"/>
      <family val="2"/>
    </font>
    <font>
      <sz val="11"/>
      <color rgb="FF354B60"/>
      <name val="Calibri"/>
      <family val="2"/>
      <scheme val="minor"/>
    </font>
    <font>
      <sz val="9"/>
      <color rgb="FF2C3E50"/>
      <name val="Arial"/>
      <family val="2"/>
    </font>
    <font>
      <sz val="11"/>
      <color rgb="FF354B60"/>
      <name val="Arial"/>
      <family val="2"/>
    </font>
    <font>
      <sz val="11"/>
      <color theme="1"/>
      <name val="Arial"/>
      <family val="2"/>
    </font>
    <font>
      <sz val="9"/>
      <color rgb="FFC09853"/>
      <name val="Arial"/>
      <family val="2"/>
    </font>
    <font>
      <sz val="11"/>
      <color rgb="FF808080"/>
      <name val="Faruma_thaana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94A48"/>
      <name val="Glyphicons Halflings"/>
    </font>
    <font>
      <sz val="8"/>
      <color rgb="FF808080"/>
      <name val="Arial"/>
      <family val="2"/>
    </font>
    <font>
      <sz val="9"/>
      <color rgb="FF354B6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98A"/>
        <bgColor indexed="64"/>
      </patternFill>
    </fill>
    <fill>
      <patternFill patternType="solid">
        <fgColor rgb="FFFFFFF6"/>
        <bgColor indexed="64"/>
      </patternFill>
    </fill>
    <fill>
      <patternFill patternType="solid">
        <fgColor rgb="FFFCF8E3"/>
        <bgColor indexed="64"/>
      </patternFill>
    </fill>
    <fill>
      <patternFill patternType="solid">
        <fgColor rgb="FFFCF6EA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7962E"/>
      </bottom>
      <diagonal/>
    </border>
    <border>
      <left style="medium">
        <color rgb="FFE2E2E2"/>
      </left>
      <right/>
      <top style="medium">
        <color rgb="FFE2E2E2"/>
      </top>
      <bottom/>
      <diagonal/>
    </border>
    <border>
      <left/>
      <right/>
      <top style="medium">
        <color rgb="FFE2E2E2"/>
      </top>
      <bottom/>
      <diagonal/>
    </border>
    <border>
      <left/>
      <right/>
      <top style="medium">
        <color rgb="FFE2E2E2"/>
      </top>
      <bottom style="medium">
        <color rgb="FFC7962E"/>
      </bottom>
      <diagonal/>
    </border>
    <border>
      <left/>
      <right style="medium">
        <color rgb="FFE2E2E2"/>
      </right>
      <top style="medium">
        <color rgb="FFE2E2E2"/>
      </top>
      <bottom style="medium">
        <color rgb="FFC7962E"/>
      </bottom>
      <diagonal/>
    </border>
    <border>
      <left style="medium">
        <color rgb="FFE2E2E2"/>
      </left>
      <right/>
      <top/>
      <bottom style="medium">
        <color rgb="FFC7962E"/>
      </bottom>
      <diagonal/>
    </border>
    <border>
      <left/>
      <right style="medium">
        <color rgb="FFE2E2E2"/>
      </right>
      <top/>
      <bottom style="medium">
        <color rgb="FFC7962E"/>
      </bottom>
      <diagonal/>
    </border>
    <border>
      <left style="medium">
        <color rgb="FFE2E2E2"/>
      </left>
      <right/>
      <top/>
      <bottom/>
      <diagonal/>
    </border>
    <border>
      <left/>
      <right style="medium">
        <color rgb="FFE2E2E2"/>
      </right>
      <top/>
      <bottom/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FBEED5"/>
      </left>
      <right style="medium">
        <color rgb="FFFBEED5"/>
      </right>
      <top style="medium">
        <color rgb="FFFBEED5"/>
      </top>
      <bottom style="medium">
        <color rgb="FFFBEED5"/>
      </bottom>
      <diagonal/>
    </border>
    <border>
      <left style="medium">
        <color rgb="FFE2E2E2"/>
      </left>
      <right/>
      <top style="medium">
        <color rgb="FFE2E2E2"/>
      </top>
      <bottom style="medium">
        <color rgb="FFC7962E"/>
      </bottom>
      <diagonal/>
    </border>
    <border>
      <left/>
      <right style="medium">
        <color rgb="FFE2E2E2"/>
      </right>
      <top style="medium">
        <color rgb="FFE2E2E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E2E2E2"/>
      </bottom>
      <diagonal/>
    </border>
    <border>
      <left style="thin">
        <color indexed="64"/>
      </left>
      <right/>
      <top style="medium">
        <color rgb="FFE2E2E2"/>
      </top>
      <bottom/>
      <diagonal/>
    </border>
    <border>
      <left style="thin">
        <color indexed="64"/>
      </left>
      <right/>
      <top/>
      <bottom style="medium">
        <color rgb="FFC7962E"/>
      </bottom>
      <diagonal/>
    </border>
    <border>
      <left style="thin">
        <color indexed="64"/>
      </left>
      <right style="medium">
        <color rgb="FFFBEED5"/>
      </right>
      <top style="medium">
        <color rgb="FFFBEED5"/>
      </top>
      <bottom style="medium">
        <color rgb="FFFBEED5"/>
      </bottom>
      <diagonal/>
    </border>
    <border>
      <left style="thin">
        <color indexed="64"/>
      </left>
      <right/>
      <top style="medium">
        <color rgb="FFE2E2E2"/>
      </top>
      <bottom style="medium">
        <color rgb="FFC7962E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6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0" fillId="0" borderId="19" xfId="0" applyBorder="1"/>
    <xf numFmtId="0" fontId="11" fillId="0" borderId="0" xfId="0" applyFont="1" applyAlignment="1">
      <alignment vertical="center" wrapText="1"/>
    </xf>
    <xf numFmtId="0" fontId="12" fillId="10" borderId="5" xfId="0" applyFont="1" applyFill="1" applyBorder="1" applyAlignment="1">
      <alignment horizontal="center" vertical="center" wrapText="1"/>
    </xf>
    <xf numFmtId="14" fontId="13" fillId="11" borderId="0" xfId="0" applyNumberFormat="1" applyFont="1" applyFill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14" fontId="13" fillId="11" borderId="12" xfId="0" applyNumberFormat="1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right" vertical="center" wrapText="1" indent="1"/>
    </xf>
    <xf numFmtId="0" fontId="15" fillId="0" borderId="0" xfId="0" applyFont="1" applyAlignment="1">
      <alignment horizontal="left" vertical="center" wrapText="1" indent="1" readingOrder="2"/>
    </xf>
    <xf numFmtId="0" fontId="8" fillId="8" borderId="1" xfId="0" applyFont="1" applyFill="1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0" fontId="0" fillId="11" borderId="14" xfId="0" applyFill="1" applyBorder="1" applyAlignment="1">
      <alignment vertical="center" wrapText="1"/>
    </xf>
    <xf numFmtId="0" fontId="0" fillId="11" borderId="15" xfId="0" applyFill="1" applyBorder="1" applyAlignment="1">
      <alignment vertical="center" wrapText="1"/>
    </xf>
    <xf numFmtId="0" fontId="0" fillId="11" borderId="16" xfId="0" applyFill="1" applyBorder="1" applyAlignment="1">
      <alignment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0" fillId="11" borderId="25" xfId="0" applyFill="1" applyBorder="1" applyAlignment="1">
      <alignment vertical="center" wrapText="1"/>
    </xf>
    <xf numFmtId="0" fontId="13" fillId="13" borderId="0" xfId="0" applyFont="1" applyFill="1" applyAlignment="1">
      <alignment horizontal="center" vertical="center" wrapText="1"/>
    </xf>
    <xf numFmtId="0" fontId="0" fillId="0" borderId="28" xfId="0" applyBorder="1" applyAlignment="1">
      <alignment horizontal="right" vertical="center" wrapText="1" indent="1"/>
    </xf>
    <xf numFmtId="0" fontId="10" fillId="10" borderId="29" xfId="0" applyFont="1" applyFill="1" applyBorder="1" applyAlignment="1">
      <alignment horizontal="center" vertical="center" wrapText="1"/>
    </xf>
    <xf numFmtId="14" fontId="13" fillId="11" borderId="2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4" fillId="12" borderId="17" xfId="0" applyFont="1" applyFill="1" applyBorder="1" applyAlignment="1">
      <alignment horizontal="right" vertical="center" wrapText="1" indent="1"/>
    </xf>
    <xf numFmtId="0" fontId="0" fillId="11" borderId="0" xfId="0" applyFill="1" applyAlignment="1">
      <alignment vertical="center" wrapText="1"/>
    </xf>
    <xf numFmtId="0" fontId="0" fillId="11" borderId="12" xfId="0" applyFill="1" applyBorder="1" applyAlignment="1">
      <alignment vertical="center" wrapText="1"/>
    </xf>
    <xf numFmtId="0" fontId="0" fillId="11" borderId="13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3" fillId="11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11" borderId="16" xfId="0" applyFont="1" applyFill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14" fontId="11" fillId="11" borderId="12" xfId="0" applyNumberFormat="1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4" borderId="16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right" vertical="center" wrapText="1"/>
    </xf>
    <xf numFmtId="0" fontId="11" fillId="14" borderId="15" xfId="0" applyFont="1" applyFill="1" applyBorder="1" applyAlignment="1">
      <alignment horizontal="right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4" fillId="12" borderId="22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 readingOrder="2"/>
    </xf>
    <xf numFmtId="0" fontId="14" fillId="12" borderId="20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3" fillId="11" borderId="14" xfId="0" applyFont="1" applyFill="1" applyBorder="1" applyAlignment="1">
      <alignment horizontal="right" vertical="center" wrapText="1"/>
    </xf>
    <xf numFmtId="0" fontId="13" fillId="11" borderId="15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2" fillId="8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304800</xdr:colOff>
          <xdr:row>1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304800</xdr:colOff>
          <xdr:row>1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8</xdr:col>
          <xdr:colOff>304800</xdr:colOff>
          <xdr:row>2</xdr:row>
          <xdr:rowOff>28575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8</xdr:col>
          <xdr:colOff>304800</xdr:colOff>
          <xdr:row>2</xdr:row>
          <xdr:rowOff>28575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8</xdr:col>
          <xdr:colOff>304800</xdr:colOff>
          <xdr:row>2</xdr:row>
          <xdr:rowOff>28575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8</xdr:col>
          <xdr:colOff>304800</xdr:colOff>
          <xdr:row>2</xdr:row>
          <xdr:rowOff>28575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8</xdr:col>
          <xdr:colOff>304800</xdr:colOff>
          <xdr:row>2</xdr:row>
          <xdr:rowOff>28575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8</xdr:col>
          <xdr:colOff>304800</xdr:colOff>
          <xdr:row>2</xdr:row>
          <xdr:rowOff>28575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8</xdr:col>
          <xdr:colOff>304800</xdr:colOff>
          <xdr:row>4</xdr:row>
          <xdr:rowOff>28575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8</xdr:col>
          <xdr:colOff>304800</xdr:colOff>
          <xdr:row>4</xdr:row>
          <xdr:rowOff>28575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</xdr:row>
          <xdr:rowOff>0</xdr:rowOff>
        </xdr:from>
        <xdr:to>
          <xdr:col>17</xdr:col>
          <xdr:colOff>914400</xdr:colOff>
          <xdr:row>2</xdr:row>
          <xdr:rowOff>28575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0</xdr:rowOff>
        </xdr:from>
        <xdr:to>
          <xdr:col>19</xdr:col>
          <xdr:colOff>304800</xdr:colOff>
          <xdr:row>2</xdr:row>
          <xdr:rowOff>28575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</xdr:row>
          <xdr:rowOff>0</xdr:rowOff>
        </xdr:from>
        <xdr:to>
          <xdr:col>17</xdr:col>
          <xdr:colOff>914400</xdr:colOff>
          <xdr:row>2</xdr:row>
          <xdr:rowOff>28575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0</xdr:rowOff>
        </xdr:from>
        <xdr:to>
          <xdr:col>19</xdr:col>
          <xdr:colOff>304800</xdr:colOff>
          <xdr:row>2</xdr:row>
          <xdr:rowOff>28575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</xdr:row>
          <xdr:rowOff>0</xdr:rowOff>
        </xdr:from>
        <xdr:to>
          <xdr:col>24</xdr:col>
          <xdr:colOff>152400</xdr:colOff>
          <xdr:row>2</xdr:row>
          <xdr:rowOff>28575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</xdr:row>
          <xdr:rowOff>0</xdr:rowOff>
        </xdr:from>
        <xdr:to>
          <xdr:col>25</xdr:col>
          <xdr:colOff>304800</xdr:colOff>
          <xdr:row>2</xdr:row>
          <xdr:rowOff>28575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16381</xdr:col>
          <xdr:colOff>304800</xdr:colOff>
          <xdr:row>3</xdr:row>
          <xdr:rowOff>0</xdr:rowOff>
        </xdr:from>
        <xdr:to>
          <xdr:col>16383</xdr:col>
          <xdr:colOff>0</xdr:colOff>
          <xdr:row>4</xdr:row>
          <xdr:rowOff>28575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16380</xdr:col>
          <xdr:colOff>304800</xdr:colOff>
          <xdr:row>3</xdr:row>
          <xdr:rowOff>0</xdr:rowOff>
        </xdr:from>
        <xdr:to>
          <xdr:col>16382</xdr:col>
          <xdr:colOff>0</xdr:colOff>
          <xdr:row>4</xdr:row>
          <xdr:rowOff>28575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16374</xdr:col>
          <xdr:colOff>571500</xdr:colOff>
          <xdr:row>3</xdr:row>
          <xdr:rowOff>0</xdr:rowOff>
        </xdr:from>
        <xdr:to>
          <xdr:col>16376</xdr:col>
          <xdr:colOff>266700</xdr:colOff>
          <xdr:row>4</xdr:row>
          <xdr:rowOff>28575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16373</xdr:col>
          <xdr:colOff>571500</xdr:colOff>
          <xdr:row>3</xdr:row>
          <xdr:rowOff>0</xdr:rowOff>
        </xdr:from>
        <xdr:to>
          <xdr:col>16375</xdr:col>
          <xdr:colOff>266700</xdr:colOff>
          <xdr:row>4</xdr:row>
          <xdr:rowOff>28575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16374</xdr:col>
          <xdr:colOff>571500</xdr:colOff>
          <xdr:row>4</xdr:row>
          <xdr:rowOff>0</xdr:rowOff>
        </xdr:from>
        <xdr:to>
          <xdr:col>16376</xdr:col>
          <xdr:colOff>266700</xdr:colOff>
          <xdr:row>5</xdr:row>
          <xdr:rowOff>28575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16373</xdr:col>
          <xdr:colOff>571500</xdr:colOff>
          <xdr:row>4</xdr:row>
          <xdr:rowOff>0</xdr:rowOff>
        </xdr:from>
        <xdr:to>
          <xdr:col>16375</xdr:col>
          <xdr:colOff>266700</xdr:colOff>
          <xdr:row>5</xdr:row>
          <xdr:rowOff>28575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16367</xdr:col>
          <xdr:colOff>180975</xdr:colOff>
          <xdr:row>3</xdr:row>
          <xdr:rowOff>0</xdr:rowOff>
        </xdr:from>
        <xdr:to>
          <xdr:col>16368</xdr:col>
          <xdr:colOff>485775</xdr:colOff>
          <xdr:row>4</xdr:row>
          <xdr:rowOff>28575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16364</xdr:col>
          <xdr:colOff>581025</xdr:colOff>
          <xdr:row>3</xdr:row>
          <xdr:rowOff>0</xdr:rowOff>
        </xdr:from>
        <xdr:to>
          <xdr:col>16366</xdr:col>
          <xdr:colOff>276225</xdr:colOff>
          <xdr:row>4</xdr:row>
          <xdr:rowOff>28575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16367</xdr:col>
          <xdr:colOff>180975</xdr:colOff>
          <xdr:row>4</xdr:row>
          <xdr:rowOff>0</xdr:rowOff>
        </xdr:from>
        <xdr:to>
          <xdr:col>16368</xdr:col>
          <xdr:colOff>485775</xdr:colOff>
          <xdr:row>5</xdr:row>
          <xdr:rowOff>28575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16364</xdr:col>
          <xdr:colOff>581025</xdr:colOff>
          <xdr:row>4</xdr:row>
          <xdr:rowOff>0</xdr:rowOff>
        </xdr:from>
        <xdr:to>
          <xdr:col>16366</xdr:col>
          <xdr:colOff>276225</xdr:colOff>
          <xdr:row>5</xdr:row>
          <xdr:rowOff>28575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16367</xdr:col>
          <xdr:colOff>180975</xdr:colOff>
          <xdr:row>5</xdr:row>
          <xdr:rowOff>0</xdr:rowOff>
        </xdr:from>
        <xdr:to>
          <xdr:col>16368</xdr:col>
          <xdr:colOff>485775</xdr:colOff>
          <xdr:row>5</xdr:row>
          <xdr:rowOff>228600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16364</xdr:col>
          <xdr:colOff>581025</xdr:colOff>
          <xdr:row>5</xdr:row>
          <xdr:rowOff>0</xdr:rowOff>
        </xdr:from>
        <xdr:to>
          <xdr:col>16366</xdr:col>
          <xdr:colOff>276225</xdr:colOff>
          <xdr:row>5</xdr:row>
          <xdr:rowOff>228600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16358</xdr:col>
          <xdr:colOff>428625</xdr:colOff>
          <xdr:row>3</xdr:row>
          <xdr:rowOff>0</xdr:rowOff>
        </xdr:from>
        <xdr:to>
          <xdr:col>16360</xdr:col>
          <xdr:colOff>123825</xdr:colOff>
          <xdr:row>4</xdr:row>
          <xdr:rowOff>28575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16357</xdr:col>
          <xdr:colOff>428625</xdr:colOff>
          <xdr:row>3</xdr:row>
          <xdr:rowOff>0</xdr:rowOff>
        </xdr:from>
        <xdr:to>
          <xdr:col>16359</xdr:col>
          <xdr:colOff>123825</xdr:colOff>
          <xdr:row>4</xdr:row>
          <xdr:rowOff>28575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16381</xdr:col>
          <xdr:colOff>304800</xdr:colOff>
          <xdr:row>21</xdr:row>
          <xdr:rowOff>0</xdr:rowOff>
        </xdr:from>
        <xdr:to>
          <xdr:col>16383</xdr:col>
          <xdr:colOff>0</xdr:colOff>
          <xdr:row>22</xdr:row>
          <xdr:rowOff>28575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16380</xdr:col>
          <xdr:colOff>304800</xdr:colOff>
          <xdr:row>21</xdr:row>
          <xdr:rowOff>0</xdr:rowOff>
        </xdr:from>
        <xdr:to>
          <xdr:col>16382</xdr:col>
          <xdr:colOff>0</xdr:colOff>
          <xdr:row>22</xdr:row>
          <xdr:rowOff>28575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184368</xdr:colOff>
      <xdr:row>24</xdr:row>
      <xdr:rowOff>203746</xdr:rowOff>
    </xdr:from>
    <xdr:to>
      <xdr:col>8</xdr:col>
      <xdr:colOff>392817</xdr:colOff>
      <xdr:row>27</xdr:row>
      <xdr:rowOff>134471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477" y="7162599"/>
          <a:ext cx="746331" cy="737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8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33"/>
  <sheetViews>
    <sheetView topLeftCell="H1" workbookViewId="0">
      <selection activeCell="U21" sqref="U21:Z32"/>
    </sheetView>
  </sheetViews>
  <sheetFormatPr defaultRowHeight="15"/>
  <cols>
    <col min="1" max="1" width="11.140625" hidden="1" customWidth="1"/>
    <col min="2" max="7" width="9.140625" hidden="1" customWidth="1"/>
    <col min="11" max="11" width="11.5703125" customWidth="1"/>
    <col min="12" max="12" width="11.85546875" customWidth="1"/>
    <col min="18" max="18" width="15" customWidth="1"/>
    <col min="22" max="22" width="21.42578125" customWidth="1"/>
    <col min="24" max="24" width="11.42578125" customWidth="1"/>
    <col min="30" max="30" width="10.5703125" customWidth="1"/>
  </cols>
  <sheetData>
    <row r="1" spans="1:33">
      <c r="A1" s="105"/>
      <c r="B1" s="105"/>
      <c r="C1" s="105"/>
      <c r="D1" s="105"/>
      <c r="E1" s="105"/>
      <c r="F1" s="105"/>
      <c r="G1" s="105"/>
    </row>
    <row r="2" spans="1:33" ht="15.75" thickBot="1">
      <c r="A2" s="111"/>
      <c r="B2" s="112"/>
      <c r="C2" s="112"/>
      <c r="D2" s="112"/>
      <c r="E2" s="112"/>
      <c r="F2" s="112"/>
      <c r="G2" s="113"/>
      <c r="I2" t="s">
        <v>58</v>
      </c>
      <c r="O2" t="s">
        <v>63</v>
      </c>
      <c r="V2" t="s">
        <v>68</v>
      </c>
      <c r="AC2" t="s">
        <v>71</v>
      </c>
    </row>
    <row r="3" spans="1:33" ht="30.75" thickBot="1">
      <c r="A3" s="56"/>
      <c r="B3" s="32"/>
      <c r="C3" s="33"/>
      <c r="G3" s="47"/>
      <c r="I3" s="31" t="s">
        <v>21</v>
      </c>
      <c r="J3" s="32" t="s">
        <v>22</v>
      </c>
      <c r="K3" s="33"/>
      <c r="O3" s="31" t="s">
        <v>21</v>
      </c>
      <c r="P3" s="32" t="s">
        <v>22</v>
      </c>
      <c r="Q3" s="33"/>
      <c r="V3" s="31" t="s">
        <v>21</v>
      </c>
      <c r="W3" s="32" t="s">
        <v>22</v>
      </c>
      <c r="X3" s="33"/>
      <c r="AC3" s="31" t="s">
        <v>21</v>
      </c>
      <c r="AD3" s="32" t="s">
        <v>22</v>
      </c>
      <c r="AE3" s="33"/>
    </row>
    <row r="4" spans="1:33" ht="15.75" thickBot="1">
      <c r="A4" s="53"/>
      <c r="B4" s="50"/>
      <c r="C4" s="51"/>
      <c r="G4" s="47"/>
      <c r="I4" s="49"/>
      <c r="J4" s="50"/>
      <c r="K4" s="51"/>
      <c r="O4" s="63"/>
      <c r="P4" s="62"/>
      <c r="Q4" s="64"/>
      <c r="V4" s="63"/>
      <c r="W4" s="62"/>
      <c r="X4" s="64"/>
      <c r="AC4" s="49"/>
      <c r="AD4" s="50"/>
      <c r="AE4" s="51"/>
    </row>
    <row r="5" spans="1:33" ht="15.75" thickBot="1">
      <c r="A5" s="46"/>
      <c r="G5" s="47"/>
      <c r="O5" s="65"/>
      <c r="P5" s="66"/>
      <c r="Q5" s="67"/>
      <c r="V5" s="77"/>
      <c r="W5" s="75"/>
      <c r="X5" s="78"/>
    </row>
    <row r="6" spans="1:33" ht="36.75" thickBot="1">
      <c r="A6" s="114"/>
      <c r="B6" s="115"/>
      <c r="C6" s="115"/>
      <c r="D6" s="115"/>
      <c r="E6" s="115"/>
      <c r="F6" s="115"/>
      <c r="G6" s="47"/>
      <c r="I6" s="34" t="s">
        <v>36</v>
      </c>
      <c r="V6" s="49"/>
      <c r="W6" s="50"/>
      <c r="X6" s="79"/>
      <c r="AC6" s="34" t="s">
        <v>36</v>
      </c>
    </row>
    <row r="7" spans="1:33" ht="36.75" thickBot="1">
      <c r="A7" s="106"/>
      <c r="B7" s="93"/>
      <c r="C7" s="95"/>
      <c r="D7" s="95"/>
      <c r="E7" s="96"/>
      <c r="G7" s="47"/>
      <c r="I7" s="91" t="s">
        <v>21</v>
      </c>
      <c r="J7" s="93" t="s">
        <v>22</v>
      </c>
      <c r="K7" s="95" t="s">
        <v>23</v>
      </c>
      <c r="L7" s="95"/>
      <c r="M7" s="96"/>
      <c r="O7" s="34" t="s">
        <v>36</v>
      </c>
      <c r="AC7" s="91" t="s">
        <v>21</v>
      </c>
      <c r="AD7" s="93" t="s">
        <v>22</v>
      </c>
      <c r="AE7" s="95" t="s">
        <v>23</v>
      </c>
      <c r="AF7" s="95"/>
      <c r="AG7" s="96"/>
    </row>
    <row r="8" spans="1:33" ht="15.75" customHeight="1" thickBot="1">
      <c r="A8" s="107"/>
      <c r="B8" s="94"/>
      <c r="C8" s="35"/>
      <c r="D8" s="35"/>
      <c r="E8" s="38"/>
      <c r="G8" s="47"/>
      <c r="I8" s="92"/>
      <c r="J8" s="94"/>
      <c r="K8" s="35" t="s">
        <v>24</v>
      </c>
      <c r="L8" s="35" t="s">
        <v>25</v>
      </c>
      <c r="M8" s="38" t="s">
        <v>26</v>
      </c>
      <c r="O8" s="91" t="s">
        <v>21</v>
      </c>
      <c r="P8" s="93" t="s">
        <v>22</v>
      </c>
      <c r="Q8" s="95" t="s">
        <v>23</v>
      </c>
      <c r="R8" s="95"/>
      <c r="S8" s="96"/>
      <c r="V8" s="34" t="s">
        <v>36</v>
      </c>
      <c r="AC8" s="92"/>
      <c r="AD8" s="94"/>
      <c r="AE8" s="35" t="s">
        <v>24</v>
      </c>
      <c r="AF8" s="35" t="s">
        <v>25</v>
      </c>
      <c r="AG8" s="38" t="s">
        <v>26</v>
      </c>
    </row>
    <row r="9" spans="1:33" ht="29.25" thickBot="1">
      <c r="A9" s="57"/>
      <c r="B9" s="36"/>
      <c r="C9" s="37"/>
      <c r="D9" s="37"/>
      <c r="E9" s="40"/>
      <c r="G9" s="47"/>
      <c r="I9" s="74" t="s">
        <v>53</v>
      </c>
      <c r="J9" s="37" t="s">
        <v>54</v>
      </c>
      <c r="K9" s="37">
        <v>2</v>
      </c>
      <c r="L9" s="37">
        <v>3</v>
      </c>
      <c r="M9" s="40">
        <v>28</v>
      </c>
      <c r="O9" s="92"/>
      <c r="P9" s="94"/>
      <c r="Q9" s="35" t="s">
        <v>24</v>
      </c>
      <c r="R9" s="35" t="s">
        <v>25</v>
      </c>
      <c r="S9" s="38" t="s">
        <v>26</v>
      </c>
      <c r="V9" s="91" t="s">
        <v>21</v>
      </c>
      <c r="W9" s="93" t="s">
        <v>22</v>
      </c>
      <c r="X9" s="95" t="s">
        <v>23</v>
      </c>
      <c r="Y9" s="95"/>
      <c r="Z9" s="96"/>
      <c r="AC9" s="74" t="s">
        <v>69</v>
      </c>
      <c r="AD9" s="36">
        <v>44239</v>
      </c>
      <c r="AE9" s="37">
        <v>6</v>
      </c>
      <c r="AF9" s="37">
        <v>9</v>
      </c>
      <c r="AG9" s="40">
        <v>11</v>
      </c>
    </row>
    <row r="10" spans="1:33" ht="29.25" thickBot="1">
      <c r="A10" s="110"/>
      <c r="B10" s="98"/>
      <c r="C10" s="41"/>
      <c r="D10" s="41"/>
      <c r="E10" s="42"/>
      <c r="G10" s="47"/>
      <c r="I10" s="97" t="s">
        <v>27</v>
      </c>
      <c r="J10" s="98"/>
      <c r="K10" s="41">
        <v>2</v>
      </c>
      <c r="L10" s="41">
        <v>3</v>
      </c>
      <c r="M10" s="42">
        <v>28</v>
      </c>
      <c r="O10" s="74" t="s">
        <v>59</v>
      </c>
      <c r="P10" s="37" t="s">
        <v>60</v>
      </c>
      <c r="Q10" s="37">
        <v>6</v>
      </c>
      <c r="R10" s="37">
        <v>10</v>
      </c>
      <c r="S10" s="40">
        <v>6</v>
      </c>
      <c r="V10" s="92"/>
      <c r="W10" s="94"/>
      <c r="X10" s="35" t="s">
        <v>24</v>
      </c>
      <c r="Y10" s="35" t="s">
        <v>25</v>
      </c>
      <c r="Z10" s="38" t="s">
        <v>26</v>
      </c>
      <c r="AC10" s="97" t="s">
        <v>27</v>
      </c>
      <c r="AD10" s="98"/>
      <c r="AE10" s="41">
        <v>6</v>
      </c>
      <c r="AF10" s="41">
        <v>9</v>
      </c>
      <c r="AG10" s="42">
        <v>11</v>
      </c>
    </row>
    <row r="11" spans="1:33" ht="29.25" thickBot="1">
      <c r="A11" s="55"/>
      <c r="G11" s="47"/>
      <c r="I11" s="43"/>
      <c r="O11" s="69">
        <v>45170</v>
      </c>
      <c r="P11" s="68" t="s">
        <v>61</v>
      </c>
      <c r="Q11" s="68">
        <v>0</v>
      </c>
      <c r="R11" s="68">
        <v>7</v>
      </c>
      <c r="S11" s="70">
        <v>5</v>
      </c>
      <c r="V11" s="39">
        <v>38263</v>
      </c>
      <c r="W11" s="37" t="s">
        <v>64</v>
      </c>
      <c r="X11" s="37">
        <v>14</v>
      </c>
      <c r="Y11" s="37">
        <v>2</v>
      </c>
      <c r="Z11" s="40">
        <v>5</v>
      </c>
      <c r="AC11" s="43"/>
    </row>
    <row r="12" spans="1:33" ht="129" thickBot="1">
      <c r="A12" s="116"/>
      <c r="B12" s="117"/>
      <c r="C12" s="117"/>
      <c r="D12" s="117"/>
      <c r="E12" s="117"/>
      <c r="F12" s="117"/>
      <c r="G12" s="47"/>
      <c r="I12" s="44" t="s">
        <v>28</v>
      </c>
      <c r="O12" s="120" t="s">
        <v>27</v>
      </c>
      <c r="P12" s="121"/>
      <c r="Q12" s="71">
        <v>7</v>
      </c>
      <c r="R12" s="71">
        <v>5</v>
      </c>
      <c r="S12" s="72">
        <v>11</v>
      </c>
      <c r="V12" s="80" t="s">
        <v>65</v>
      </c>
      <c r="W12" s="68" t="s">
        <v>66</v>
      </c>
      <c r="X12" s="68">
        <v>1</v>
      </c>
      <c r="Y12" s="68">
        <v>3</v>
      </c>
      <c r="Z12" s="70">
        <v>5</v>
      </c>
      <c r="AC12" s="44" t="s">
        <v>28</v>
      </c>
    </row>
    <row r="13" spans="1:33" ht="36.75" thickBot="1">
      <c r="A13" s="118"/>
      <c r="B13" s="119"/>
      <c r="C13" s="119"/>
      <c r="D13" s="119"/>
      <c r="E13" s="119"/>
      <c r="F13" s="119"/>
      <c r="G13" s="47"/>
      <c r="I13" s="61" t="s">
        <v>55</v>
      </c>
      <c r="O13" s="43"/>
      <c r="V13" s="39">
        <v>43955</v>
      </c>
      <c r="W13" s="37" t="s">
        <v>61</v>
      </c>
      <c r="X13" s="37">
        <v>3</v>
      </c>
      <c r="Y13" s="37">
        <v>4</v>
      </c>
      <c r="Z13" s="40">
        <v>9</v>
      </c>
      <c r="AC13" s="61" t="s">
        <v>70</v>
      </c>
    </row>
    <row r="14" spans="1:33" ht="129" thickBot="1">
      <c r="A14" s="116"/>
      <c r="B14" s="117"/>
      <c r="C14" s="117"/>
      <c r="D14" s="117"/>
      <c r="E14" s="117"/>
      <c r="F14" s="117"/>
      <c r="G14" s="47"/>
      <c r="I14" s="44" t="s">
        <v>29</v>
      </c>
      <c r="O14" s="44" t="s">
        <v>28</v>
      </c>
      <c r="V14" s="97" t="s">
        <v>27</v>
      </c>
      <c r="W14" s="98"/>
      <c r="X14" s="41">
        <v>18</v>
      </c>
      <c r="Y14" s="41">
        <v>9</v>
      </c>
      <c r="Z14" s="42">
        <v>19</v>
      </c>
      <c r="AC14" s="44" t="s">
        <v>29</v>
      </c>
    </row>
    <row r="15" spans="1:33" ht="36.75" thickBot="1">
      <c r="A15" s="108"/>
      <c r="B15" s="109"/>
      <c r="C15" s="109"/>
      <c r="D15" s="109"/>
      <c r="E15" s="109"/>
      <c r="F15" s="109"/>
      <c r="G15" s="48"/>
      <c r="I15" s="61" t="s">
        <v>56</v>
      </c>
      <c r="O15" s="61" t="s">
        <v>62</v>
      </c>
      <c r="V15" s="43"/>
    </row>
    <row r="16" spans="1:33" ht="124.5" thickBot="1">
      <c r="I16" s="76" t="s">
        <v>57</v>
      </c>
      <c r="V16" s="44" t="s">
        <v>28</v>
      </c>
    </row>
    <row r="17" spans="9:26" ht="15.75" thickBot="1">
      <c r="V17" s="61" t="s">
        <v>67</v>
      </c>
    </row>
    <row r="18" spans="9:26" ht="42.75">
      <c r="V18" s="44" t="s">
        <v>29</v>
      </c>
    </row>
    <row r="20" spans="9:26" ht="15.75" thickBot="1">
      <c r="I20" t="s">
        <v>76</v>
      </c>
    </row>
    <row r="21" spans="9:26" ht="30.75" thickBot="1">
      <c r="I21" s="31" t="s">
        <v>21</v>
      </c>
      <c r="J21" s="32" t="s">
        <v>22</v>
      </c>
      <c r="K21" s="33"/>
    </row>
    <row r="22" spans="9:26" ht="15.75" thickBot="1">
      <c r="I22" s="49"/>
      <c r="J22" s="50"/>
      <c r="K22" s="51"/>
    </row>
    <row r="23" spans="9:26" ht="15.75" thickBot="1">
      <c r="V23" s="99"/>
      <c r="W23" s="101"/>
      <c r="X23" s="103"/>
      <c r="Y23" s="103"/>
      <c r="Z23" s="104"/>
    </row>
    <row r="24" spans="9:26" ht="36.75" thickBot="1">
      <c r="I24" s="34" t="s">
        <v>36</v>
      </c>
      <c r="V24" s="100"/>
      <c r="W24" s="102"/>
      <c r="X24" s="82"/>
      <c r="Y24" s="82"/>
      <c r="Z24" s="84"/>
    </row>
    <row r="25" spans="9:26" ht="15.75" thickBot="1">
      <c r="I25" s="91" t="s">
        <v>21</v>
      </c>
      <c r="J25" s="93" t="s">
        <v>22</v>
      </c>
      <c r="K25" s="95" t="s">
        <v>23</v>
      </c>
      <c r="L25" s="95"/>
      <c r="M25" s="96"/>
      <c r="V25" s="85"/>
      <c r="W25" s="83"/>
      <c r="X25" s="83"/>
      <c r="Y25" s="83"/>
      <c r="Z25" s="86"/>
    </row>
    <row r="26" spans="9:26" ht="15.75" thickBot="1">
      <c r="I26" s="92"/>
      <c r="J26" s="94"/>
      <c r="K26" s="35" t="s">
        <v>24</v>
      </c>
      <c r="L26" s="35" t="s">
        <v>25</v>
      </c>
      <c r="M26" s="38" t="s">
        <v>26</v>
      </c>
      <c r="V26" s="89"/>
      <c r="W26" s="90"/>
      <c r="X26" s="87"/>
      <c r="Y26" s="87"/>
      <c r="Z26" s="88"/>
    </row>
    <row r="27" spans="9:26" ht="29.25" thickBot="1">
      <c r="I27" s="81" t="s">
        <v>72</v>
      </c>
      <c r="J27" s="54" t="s">
        <v>73</v>
      </c>
      <c r="K27" s="54">
        <v>3</v>
      </c>
      <c r="L27" s="54">
        <v>1</v>
      </c>
      <c r="M27" s="52">
        <v>25</v>
      </c>
      <c r="V27" s="43"/>
    </row>
    <row r="28" spans="9:26" ht="15.75" thickBot="1">
      <c r="I28" s="97" t="s">
        <v>27</v>
      </c>
      <c r="J28" s="98"/>
      <c r="K28" s="41">
        <v>3</v>
      </c>
      <c r="L28" s="41">
        <v>1</v>
      </c>
      <c r="M28" s="42">
        <v>25</v>
      </c>
      <c r="V28" s="44"/>
    </row>
    <row r="29" spans="9:26" ht="15.75" thickBot="1">
      <c r="I29" s="43"/>
      <c r="V29" s="61"/>
    </row>
    <row r="30" spans="9:26" ht="129" thickBot="1">
      <c r="I30" s="44" t="s">
        <v>28</v>
      </c>
      <c r="V30" s="44"/>
    </row>
    <row r="31" spans="9:26" ht="36.75" thickBot="1">
      <c r="I31" s="61" t="s">
        <v>74</v>
      </c>
      <c r="V31" s="61"/>
    </row>
    <row r="32" spans="9:26" ht="100.5" thickBot="1">
      <c r="I32" s="44" t="s">
        <v>29</v>
      </c>
    </row>
    <row r="33" spans="9:9" ht="36.75" thickBot="1">
      <c r="I33" s="61" t="s">
        <v>75</v>
      </c>
    </row>
  </sheetData>
  <mergeCells count="35">
    <mergeCell ref="I28:J28"/>
    <mergeCell ref="AC7:AC8"/>
    <mergeCell ref="AD7:AD8"/>
    <mergeCell ref="AE7:AG7"/>
    <mergeCell ref="AC10:AD10"/>
    <mergeCell ref="I25:I26"/>
    <mergeCell ref="J25:J26"/>
    <mergeCell ref="K25:M25"/>
    <mergeCell ref="I7:I8"/>
    <mergeCell ref="J7:J8"/>
    <mergeCell ref="K7:M7"/>
    <mergeCell ref="I10:J10"/>
    <mergeCell ref="O8:O9"/>
    <mergeCell ref="P8:P9"/>
    <mergeCell ref="Q8:S8"/>
    <mergeCell ref="O12:P12"/>
    <mergeCell ref="A1:G1"/>
    <mergeCell ref="A7:A8"/>
    <mergeCell ref="B7:B8"/>
    <mergeCell ref="C7:E7"/>
    <mergeCell ref="A15:F15"/>
    <mergeCell ref="A10:B10"/>
    <mergeCell ref="A2:G2"/>
    <mergeCell ref="A6:F6"/>
    <mergeCell ref="A12:F12"/>
    <mergeCell ref="A14:F14"/>
    <mergeCell ref="A13:F13"/>
    <mergeCell ref="V26:W26"/>
    <mergeCell ref="V9:V10"/>
    <mergeCell ref="W9:W10"/>
    <mergeCell ref="X9:Z9"/>
    <mergeCell ref="V14:W14"/>
    <mergeCell ref="V23:V24"/>
    <mergeCell ref="W23:W24"/>
    <mergeCell ref="X23:Z23"/>
  </mergeCell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2080" r:id="rId4" name="Control 32">
          <controlPr defaultSize="0" r:id="rId5">
            <anchor moveWithCells="1">
              <from>
                <xdr:col>16380</xdr:col>
                <xdr:colOff>304800</xdr:colOff>
                <xdr:row>21</xdr:row>
                <xdr:rowOff>0</xdr:rowOff>
              </from>
              <to>
                <xdr:col>16382</xdr:col>
                <xdr:colOff>0</xdr:colOff>
                <xdr:row>22</xdr:row>
                <xdr:rowOff>28575</xdr:rowOff>
              </to>
            </anchor>
          </controlPr>
        </control>
      </mc:Choice>
      <mc:Fallback>
        <control shapeId="2080" r:id="rId4" name="Control 32"/>
      </mc:Fallback>
    </mc:AlternateContent>
    <mc:AlternateContent xmlns:mc="http://schemas.openxmlformats.org/markup-compatibility/2006">
      <mc:Choice Requires="x14">
        <control shapeId="2079" r:id="rId6" name="Control 31">
          <controlPr defaultSize="0" r:id="rId5">
            <anchor moveWithCells="1">
              <from>
                <xdr:col>16381</xdr:col>
                <xdr:colOff>304800</xdr:colOff>
                <xdr:row>21</xdr:row>
                <xdr:rowOff>0</xdr:rowOff>
              </from>
              <to>
                <xdr:col>16383</xdr:col>
                <xdr:colOff>0</xdr:colOff>
                <xdr:row>22</xdr:row>
                <xdr:rowOff>28575</xdr:rowOff>
              </to>
            </anchor>
          </controlPr>
        </control>
      </mc:Choice>
      <mc:Fallback>
        <control shapeId="2079" r:id="rId6" name="Control 31"/>
      </mc:Fallback>
    </mc:AlternateContent>
    <mc:AlternateContent xmlns:mc="http://schemas.openxmlformats.org/markup-compatibility/2006">
      <mc:Choice Requires="x14">
        <control shapeId="2078" r:id="rId7" name="Control 30">
          <controlPr defaultSize="0" r:id="rId5">
            <anchor moveWithCells="1">
              <from>
                <xdr:col>16357</xdr:col>
                <xdr:colOff>428625</xdr:colOff>
                <xdr:row>3</xdr:row>
                <xdr:rowOff>0</xdr:rowOff>
              </from>
              <to>
                <xdr:col>16359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2078" r:id="rId7" name="Control 30"/>
      </mc:Fallback>
    </mc:AlternateContent>
    <mc:AlternateContent xmlns:mc="http://schemas.openxmlformats.org/markup-compatibility/2006">
      <mc:Choice Requires="x14">
        <control shapeId="2077" r:id="rId8" name="Control 29">
          <controlPr defaultSize="0" r:id="rId5">
            <anchor moveWithCells="1">
              <from>
                <xdr:col>16358</xdr:col>
                <xdr:colOff>428625</xdr:colOff>
                <xdr:row>3</xdr:row>
                <xdr:rowOff>0</xdr:rowOff>
              </from>
              <to>
                <xdr:col>16360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2077" r:id="rId8" name="Control 29"/>
      </mc:Fallback>
    </mc:AlternateContent>
    <mc:AlternateContent xmlns:mc="http://schemas.openxmlformats.org/markup-compatibility/2006">
      <mc:Choice Requires="x14">
        <control shapeId="2076" r:id="rId9" name="Control 28">
          <controlPr defaultSize="0" r:id="rId5">
            <anchor moveWithCells="1">
              <from>
                <xdr:col>16364</xdr:col>
                <xdr:colOff>581025</xdr:colOff>
                <xdr:row>5</xdr:row>
                <xdr:rowOff>0</xdr:rowOff>
              </from>
              <to>
                <xdr:col>16366</xdr:col>
                <xdr:colOff>276225</xdr:colOff>
                <xdr:row>5</xdr:row>
                <xdr:rowOff>228600</xdr:rowOff>
              </to>
            </anchor>
          </controlPr>
        </control>
      </mc:Choice>
      <mc:Fallback>
        <control shapeId="2076" r:id="rId9" name="Control 28"/>
      </mc:Fallback>
    </mc:AlternateContent>
    <mc:AlternateContent xmlns:mc="http://schemas.openxmlformats.org/markup-compatibility/2006">
      <mc:Choice Requires="x14">
        <control shapeId="2075" r:id="rId10" name="Control 27">
          <controlPr defaultSize="0" r:id="rId5">
            <anchor moveWithCells="1">
              <from>
                <xdr:col>16367</xdr:col>
                <xdr:colOff>180975</xdr:colOff>
                <xdr:row>5</xdr:row>
                <xdr:rowOff>0</xdr:rowOff>
              </from>
              <to>
                <xdr:col>16368</xdr:col>
                <xdr:colOff>485775</xdr:colOff>
                <xdr:row>5</xdr:row>
                <xdr:rowOff>228600</xdr:rowOff>
              </to>
            </anchor>
          </controlPr>
        </control>
      </mc:Choice>
      <mc:Fallback>
        <control shapeId="2075" r:id="rId10" name="Control 27"/>
      </mc:Fallback>
    </mc:AlternateContent>
    <mc:AlternateContent xmlns:mc="http://schemas.openxmlformats.org/markup-compatibility/2006">
      <mc:Choice Requires="x14">
        <control shapeId="2074" r:id="rId11" name="Control 26">
          <controlPr defaultSize="0" r:id="rId5">
            <anchor moveWithCells="1">
              <from>
                <xdr:col>16364</xdr:col>
                <xdr:colOff>581025</xdr:colOff>
                <xdr:row>4</xdr:row>
                <xdr:rowOff>0</xdr:rowOff>
              </from>
              <to>
                <xdr:col>16366</xdr:col>
                <xdr:colOff>276225</xdr:colOff>
                <xdr:row>5</xdr:row>
                <xdr:rowOff>28575</xdr:rowOff>
              </to>
            </anchor>
          </controlPr>
        </control>
      </mc:Choice>
      <mc:Fallback>
        <control shapeId="2074" r:id="rId11" name="Control 26"/>
      </mc:Fallback>
    </mc:AlternateContent>
    <mc:AlternateContent xmlns:mc="http://schemas.openxmlformats.org/markup-compatibility/2006">
      <mc:Choice Requires="x14">
        <control shapeId="2073" r:id="rId12" name="Control 25">
          <controlPr defaultSize="0" r:id="rId5">
            <anchor moveWithCells="1">
              <from>
                <xdr:col>16367</xdr:col>
                <xdr:colOff>180975</xdr:colOff>
                <xdr:row>4</xdr:row>
                <xdr:rowOff>0</xdr:rowOff>
              </from>
              <to>
                <xdr:col>16368</xdr:col>
                <xdr:colOff>485775</xdr:colOff>
                <xdr:row>5</xdr:row>
                <xdr:rowOff>28575</xdr:rowOff>
              </to>
            </anchor>
          </controlPr>
        </control>
      </mc:Choice>
      <mc:Fallback>
        <control shapeId="2073" r:id="rId12" name="Control 25"/>
      </mc:Fallback>
    </mc:AlternateContent>
    <mc:AlternateContent xmlns:mc="http://schemas.openxmlformats.org/markup-compatibility/2006">
      <mc:Choice Requires="x14">
        <control shapeId="2072" r:id="rId13" name="Control 24">
          <controlPr defaultSize="0" r:id="rId5">
            <anchor moveWithCells="1">
              <from>
                <xdr:col>16364</xdr:col>
                <xdr:colOff>581025</xdr:colOff>
                <xdr:row>3</xdr:row>
                <xdr:rowOff>0</xdr:rowOff>
              </from>
              <to>
                <xdr:col>16366</xdr:col>
                <xdr:colOff>276225</xdr:colOff>
                <xdr:row>4</xdr:row>
                <xdr:rowOff>28575</xdr:rowOff>
              </to>
            </anchor>
          </controlPr>
        </control>
      </mc:Choice>
      <mc:Fallback>
        <control shapeId="2072" r:id="rId13" name="Control 24"/>
      </mc:Fallback>
    </mc:AlternateContent>
    <mc:AlternateContent xmlns:mc="http://schemas.openxmlformats.org/markup-compatibility/2006">
      <mc:Choice Requires="x14">
        <control shapeId="2071" r:id="rId14" name="Control 23">
          <controlPr defaultSize="0" r:id="rId5">
            <anchor moveWithCells="1">
              <from>
                <xdr:col>16367</xdr:col>
                <xdr:colOff>180975</xdr:colOff>
                <xdr:row>3</xdr:row>
                <xdr:rowOff>0</xdr:rowOff>
              </from>
              <to>
                <xdr:col>16368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2071" r:id="rId14" name="Control 23"/>
      </mc:Fallback>
    </mc:AlternateContent>
    <mc:AlternateContent xmlns:mc="http://schemas.openxmlformats.org/markup-compatibility/2006">
      <mc:Choice Requires="x14">
        <control shapeId="2070" r:id="rId15" name="Control 22">
          <controlPr defaultSize="0" r:id="rId5">
            <anchor moveWithCells="1">
              <from>
                <xdr:col>16373</xdr:col>
                <xdr:colOff>571500</xdr:colOff>
                <xdr:row>4</xdr:row>
                <xdr:rowOff>0</xdr:rowOff>
              </from>
              <to>
                <xdr:col>16375</xdr:col>
                <xdr:colOff>266700</xdr:colOff>
                <xdr:row>5</xdr:row>
                <xdr:rowOff>28575</xdr:rowOff>
              </to>
            </anchor>
          </controlPr>
        </control>
      </mc:Choice>
      <mc:Fallback>
        <control shapeId="2070" r:id="rId15" name="Control 22"/>
      </mc:Fallback>
    </mc:AlternateContent>
    <mc:AlternateContent xmlns:mc="http://schemas.openxmlformats.org/markup-compatibility/2006">
      <mc:Choice Requires="x14">
        <control shapeId="2069" r:id="rId16" name="Control 21">
          <controlPr defaultSize="0" r:id="rId5">
            <anchor moveWithCells="1">
              <from>
                <xdr:col>16374</xdr:col>
                <xdr:colOff>571500</xdr:colOff>
                <xdr:row>4</xdr:row>
                <xdr:rowOff>0</xdr:rowOff>
              </from>
              <to>
                <xdr:col>16376</xdr:col>
                <xdr:colOff>266700</xdr:colOff>
                <xdr:row>5</xdr:row>
                <xdr:rowOff>28575</xdr:rowOff>
              </to>
            </anchor>
          </controlPr>
        </control>
      </mc:Choice>
      <mc:Fallback>
        <control shapeId="2069" r:id="rId16" name="Control 21"/>
      </mc:Fallback>
    </mc:AlternateContent>
    <mc:AlternateContent xmlns:mc="http://schemas.openxmlformats.org/markup-compatibility/2006">
      <mc:Choice Requires="x14">
        <control shapeId="2068" r:id="rId17" name="Control 20">
          <controlPr defaultSize="0" r:id="rId5">
            <anchor moveWithCells="1">
              <from>
                <xdr:col>16373</xdr:col>
                <xdr:colOff>571500</xdr:colOff>
                <xdr:row>3</xdr:row>
                <xdr:rowOff>0</xdr:rowOff>
              </from>
              <to>
                <xdr:col>16375</xdr:col>
                <xdr:colOff>266700</xdr:colOff>
                <xdr:row>4</xdr:row>
                <xdr:rowOff>28575</xdr:rowOff>
              </to>
            </anchor>
          </controlPr>
        </control>
      </mc:Choice>
      <mc:Fallback>
        <control shapeId="2068" r:id="rId17" name="Control 20"/>
      </mc:Fallback>
    </mc:AlternateContent>
    <mc:AlternateContent xmlns:mc="http://schemas.openxmlformats.org/markup-compatibility/2006">
      <mc:Choice Requires="x14">
        <control shapeId="2067" r:id="rId18" name="Control 19">
          <controlPr defaultSize="0" r:id="rId5">
            <anchor moveWithCells="1">
              <from>
                <xdr:col>16374</xdr:col>
                <xdr:colOff>571500</xdr:colOff>
                <xdr:row>3</xdr:row>
                <xdr:rowOff>0</xdr:rowOff>
              </from>
              <to>
                <xdr:col>16376</xdr:col>
                <xdr:colOff>266700</xdr:colOff>
                <xdr:row>4</xdr:row>
                <xdr:rowOff>28575</xdr:rowOff>
              </to>
            </anchor>
          </controlPr>
        </control>
      </mc:Choice>
      <mc:Fallback>
        <control shapeId="2067" r:id="rId18" name="Control 19"/>
      </mc:Fallback>
    </mc:AlternateContent>
    <mc:AlternateContent xmlns:mc="http://schemas.openxmlformats.org/markup-compatibility/2006">
      <mc:Choice Requires="x14">
        <control shapeId="2066" r:id="rId19" name="Control 18">
          <controlPr defaultSize="0" r:id="rId5">
            <anchor moveWithCells="1">
              <from>
                <xdr:col>16380</xdr:col>
                <xdr:colOff>304800</xdr:colOff>
                <xdr:row>3</xdr:row>
                <xdr:rowOff>0</xdr:rowOff>
              </from>
              <to>
                <xdr:col>16382</xdr:col>
                <xdr:colOff>0</xdr:colOff>
                <xdr:row>4</xdr:row>
                <xdr:rowOff>28575</xdr:rowOff>
              </to>
            </anchor>
          </controlPr>
        </control>
      </mc:Choice>
      <mc:Fallback>
        <control shapeId="2066" r:id="rId19" name="Control 18"/>
      </mc:Fallback>
    </mc:AlternateContent>
    <mc:AlternateContent xmlns:mc="http://schemas.openxmlformats.org/markup-compatibility/2006">
      <mc:Choice Requires="x14">
        <control shapeId="2065" r:id="rId20" name="Control 17">
          <controlPr defaultSize="0" r:id="rId5">
            <anchor moveWithCells="1">
              <from>
                <xdr:col>16381</xdr:col>
                <xdr:colOff>304800</xdr:colOff>
                <xdr:row>3</xdr:row>
                <xdr:rowOff>0</xdr:rowOff>
              </from>
              <to>
                <xdr:col>16383</xdr:col>
                <xdr:colOff>0</xdr:colOff>
                <xdr:row>4</xdr:row>
                <xdr:rowOff>28575</xdr:rowOff>
              </to>
            </anchor>
          </controlPr>
        </control>
      </mc:Choice>
      <mc:Fallback>
        <control shapeId="2065" r:id="rId20" name="Control 17"/>
      </mc:Fallback>
    </mc:AlternateContent>
    <mc:AlternateContent xmlns:mc="http://schemas.openxmlformats.org/markup-compatibility/2006">
      <mc:Choice Requires="x14">
        <control shapeId="2049" r:id="rId21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49" r:id="rId21" name="Control 1"/>
      </mc:Fallback>
    </mc:AlternateContent>
    <mc:AlternateContent xmlns:mc="http://schemas.openxmlformats.org/markup-compatibility/2006">
      <mc:Choice Requires="x14">
        <control shapeId="2050" r:id="rId22" name="Control 2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0" r:id="rId22" name="Control 2"/>
      </mc:Fallback>
    </mc:AlternateContent>
    <mc:AlternateContent xmlns:mc="http://schemas.openxmlformats.org/markup-compatibility/2006">
      <mc:Choice Requires="x14">
        <control shapeId="2051" r:id="rId23" name="Control 3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51" r:id="rId23" name="Control 3"/>
      </mc:Fallback>
    </mc:AlternateContent>
    <mc:AlternateContent xmlns:mc="http://schemas.openxmlformats.org/markup-compatibility/2006">
      <mc:Choice Requires="x14">
        <control shapeId="2052" r:id="rId24" name="Control 4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52" r:id="rId24" name="Control 4"/>
      </mc:Fallback>
    </mc:AlternateContent>
    <mc:AlternateContent xmlns:mc="http://schemas.openxmlformats.org/markup-compatibility/2006">
      <mc:Choice Requires="x14">
        <control shapeId="2053" r:id="rId25" name="Control 5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53" r:id="rId25" name="Control 5"/>
      </mc:Fallback>
    </mc:AlternateContent>
    <mc:AlternateContent xmlns:mc="http://schemas.openxmlformats.org/markup-compatibility/2006">
      <mc:Choice Requires="x14">
        <control shapeId="2054" r:id="rId26" name="Control 6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54" r:id="rId26" name="Control 6"/>
      </mc:Fallback>
    </mc:AlternateContent>
    <mc:AlternateContent xmlns:mc="http://schemas.openxmlformats.org/markup-compatibility/2006">
      <mc:Choice Requires="x14">
        <control shapeId="2055" r:id="rId27" name="Control 7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55" r:id="rId27" name="Control 7"/>
      </mc:Fallback>
    </mc:AlternateContent>
    <mc:AlternateContent xmlns:mc="http://schemas.openxmlformats.org/markup-compatibility/2006">
      <mc:Choice Requires="x14">
        <control shapeId="2056" r:id="rId28" name="Control 8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56" r:id="rId28" name="Control 8"/>
      </mc:Fallback>
    </mc:AlternateContent>
    <mc:AlternateContent xmlns:mc="http://schemas.openxmlformats.org/markup-compatibility/2006">
      <mc:Choice Requires="x14">
        <control shapeId="2057" r:id="rId29" name="Control 9">
          <controlPr defaultSiz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8</xdr:col>
                <xdr:colOff>304800</xdr:colOff>
                <xdr:row>4</xdr:row>
                <xdr:rowOff>28575</xdr:rowOff>
              </to>
            </anchor>
          </controlPr>
        </control>
      </mc:Choice>
      <mc:Fallback>
        <control shapeId="2057" r:id="rId29" name="Control 9"/>
      </mc:Fallback>
    </mc:AlternateContent>
    <mc:AlternateContent xmlns:mc="http://schemas.openxmlformats.org/markup-compatibility/2006">
      <mc:Choice Requires="x14">
        <control shapeId="2058" r:id="rId30" name="Control 10">
          <controlPr defaultSiz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8</xdr:col>
                <xdr:colOff>304800</xdr:colOff>
                <xdr:row>4</xdr:row>
                <xdr:rowOff>28575</xdr:rowOff>
              </to>
            </anchor>
          </controlPr>
        </control>
      </mc:Choice>
      <mc:Fallback>
        <control shapeId="2058" r:id="rId30" name="Control 10"/>
      </mc:Fallback>
    </mc:AlternateContent>
    <mc:AlternateContent xmlns:mc="http://schemas.openxmlformats.org/markup-compatibility/2006">
      <mc:Choice Requires="x14">
        <control shapeId="2059" r:id="rId31" name="Control 11">
          <controlPr defaultSize="0" r:id="rId5">
            <anchor moveWithCells="1">
              <from>
                <xdr:col>17</xdr:col>
                <xdr:colOff>0</xdr:colOff>
                <xdr:row>1</xdr:row>
                <xdr:rowOff>0</xdr:rowOff>
              </from>
              <to>
                <xdr:col>17</xdr:col>
                <xdr:colOff>914400</xdr:colOff>
                <xdr:row>2</xdr:row>
                <xdr:rowOff>28575</xdr:rowOff>
              </to>
            </anchor>
          </controlPr>
        </control>
      </mc:Choice>
      <mc:Fallback>
        <control shapeId="2059" r:id="rId31" name="Control 11"/>
      </mc:Fallback>
    </mc:AlternateContent>
    <mc:AlternateContent xmlns:mc="http://schemas.openxmlformats.org/markup-compatibility/2006">
      <mc:Choice Requires="x14">
        <control shapeId="2060" r:id="rId32" name="Control 12">
          <controlPr defaultSize="0" r:id="rId5">
            <anchor moveWithCells="1">
              <from>
                <xdr:col>18</xdr:col>
                <xdr:colOff>0</xdr:colOff>
                <xdr:row>1</xdr:row>
                <xdr:rowOff>0</xdr:rowOff>
              </from>
              <to>
                <xdr:col>19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60" r:id="rId32" name="Control 12"/>
      </mc:Fallback>
    </mc:AlternateContent>
    <mc:AlternateContent xmlns:mc="http://schemas.openxmlformats.org/markup-compatibility/2006">
      <mc:Choice Requires="x14">
        <control shapeId="2061" r:id="rId33" name="Control 13">
          <controlPr defaultSize="0" r:id="rId5">
            <anchor moveWithCells="1">
              <from>
                <xdr:col>17</xdr:col>
                <xdr:colOff>0</xdr:colOff>
                <xdr:row>1</xdr:row>
                <xdr:rowOff>0</xdr:rowOff>
              </from>
              <to>
                <xdr:col>17</xdr:col>
                <xdr:colOff>914400</xdr:colOff>
                <xdr:row>2</xdr:row>
                <xdr:rowOff>28575</xdr:rowOff>
              </to>
            </anchor>
          </controlPr>
        </control>
      </mc:Choice>
      <mc:Fallback>
        <control shapeId="2061" r:id="rId33" name="Control 13"/>
      </mc:Fallback>
    </mc:AlternateContent>
    <mc:AlternateContent xmlns:mc="http://schemas.openxmlformats.org/markup-compatibility/2006">
      <mc:Choice Requires="x14">
        <control shapeId="2062" r:id="rId34" name="Control 14">
          <controlPr defaultSize="0" r:id="rId5">
            <anchor moveWithCells="1">
              <from>
                <xdr:col>18</xdr:col>
                <xdr:colOff>0</xdr:colOff>
                <xdr:row>1</xdr:row>
                <xdr:rowOff>0</xdr:rowOff>
              </from>
              <to>
                <xdr:col>19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62" r:id="rId34" name="Control 14"/>
      </mc:Fallback>
    </mc:AlternateContent>
    <mc:AlternateContent xmlns:mc="http://schemas.openxmlformats.org/markup-compatibility/2006">
      <mc:Choice Requires="x14">
        <control shapeId="2063" r:id="rId35" name="Control 15">
          <controlPr defaultSize="0" r:id="rId5">
            <anchor moveWithCells="1">
              <from>
                <xdr:col>23</xdr:col>
                <xdr:colOff>0</xdr:colOff>
                <xdr:row>1</xdr:row>
                <xdr:rowOff>0</xdr:rowOff>
              </from>
              <to>
                <xdr:col>24</xdr:col>
                <xdr:colOff>152400</xdr:colOff>
                <xdr:row>2</xdr:row>
                <xdr:rowOff>28575</xdr:rowOff>
              </to>
            </anchor>
          </controlPr>
        </control>
      </mc:Choice>
      <mc:Fallback>
        <control shapeId="2063" r:id="rId35" name="Control 15"/>
      </mc:Fallback>
    </mc:AlternateContent>
    <mc:AlternateContent xmlns:mc="http://schemas.openxmlformats.org/markup-compatibility/2006">
      <mc:Choice Requires="x14">
        <control shapeId="2064" r:id="rId36" name="Control 16">
          <controlPr defaultSize="0" r:id="rId5">
            <anchor moveWithCells="1">
              <from>
                <xdr:col>24</xdr:col>
                <xdr:colOff>0</xdr:colOff>
                <xdr:row>1</xdr:row>
                <xdr:rowOff>0</xdr:rowOff>
              </from>
              <to>
                <xdr:col>25</xdr:col>
                <xdr:colOff>304800</xdr:colOff>
                <xdr:row>2</xdr:row>
                <xdr:rowOff>28575</xdr:rowOff>
              </to>
            </anchor>
          </controlPr>
        </control>
      </mc:Choice>
      <mc:Fallback>
        <control shapeId="2064" r:id="rId36" name="Control 1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showGridLines="0" rightToLeft="1" tabSelected="1" zoomScale="85" zoomScaleNormal="85" workbookViewId="0">
      <selection activeCell="C16" sqref="C16"/>
    </sheetView>
  </sheetViews>
  <sheetFormatPr defaultColWidth="0" defaultRowHeight="20.25" customHeight="1" zeroHeight="1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6" width="8.140625" style="1" customWidth="1"/>
    <col min="17" max="17" width="5" style="1" customWidth="1"/>
    <col min="18" max="18" width="7.42578125" style="1" customWidth="1"/>
    <col min="19" max="20" width="0" style="1" hidden="1" customWidth="1"/>
    <col min="21" max="16384" width="9.140625" style="1" hidden="1"/>
  </cols>
  <sheetData>
    <row r="1" spans="2:17" ht="11.25" customHeight="1"/>
    <row r="2" spans="2:17" ht="21.75">
      <c r="B2" s="126" t="s">
        <v>19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2:17" ht="21">
      <c r="B3" s="122" t="s">
        <v>18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2:17" ht="6" customHeight="1"/>
    <row r="5" spans="2:17" ht="21">
      <c r="K5" s="127" t="s">
        <v>31</v>
      </c>
      <c r="L5" s="127"/>
      <c r="M5" s="127"/>
      <c r="N5" s="127"/>
      <c r="O5" s="127"/>
      <c r="P5" s="127"/>
      <c r="Q5" s="127"/>
    </row>
    <row r="6" spans="2:17" ht="21">
      <c r="B6" s="128" t="s">
        <v>32</v>
      </c>
      <c r="C6" s="128"/>
      <c r="E6" s="128" t="s">
        <v>33</v>
      </c>
      <c r="F6" s="128"/>
      <c r="G6" s="128"/>
      <c r="H6" s="128"/>
      <c r="I6" s="128"/>
      <c r="K6" s="127"/>
      <c r="L6" s="127"/>
      <c r="M6" s="127"/>
      <c r="N6" s="127"/>
      <c r="O6" s="127"/>
      <c r="P6" s="127"/>
      <c r="Q6" s="127"/>
    </row>
    <row r="7" spans="2:17" ht="21">
      <c r="B7" s="128" t="s">
        <v>78</v>
      </c>
      <c r="C7" s="128"/>
      <c r="E7" s="128" t="s">
        <v>77</v>
      </c>
      <c r="F7" s="128"/>
      <c r="G7" s="128"/>
      <c r="H7" s="128"/>
      <c r="I7" s="128"/>
      <c r="K7" s="127"/>
      <c r="L7" s="127"/>
      <c r="M7" s="127"/>
      <c r="N7" s="127"/>
      <c r="O7" s="127"/>
      <c r="P7" s="127"/>
      <c r="Q7" s="127"/>
    </row>
    <row r="8" spans="2:17" ht="6" customHeight="1"/>
    <row r="9" spans="2:17" s="13" customFormat="1" ht="204" customHeight="1">
      <c r="D9" s="129" t="s">
        <v>17</v>
      </c>
      <c r="E9" s="129"/>
      <c r="F9" s="18" t="s">
        <v>16</v>
      </c>
      <c r="G9" s="17" t="s">
        <v>15</v>
      </c>
      <c r="H9" s="17" t="s">
        <v>14</v>
      </c>
      <c r="I9" s="130" t="s">
        <v>13</v>
      </c>
      <c r="J9" s="16" t="s">
        <v>12</v>
      </c>
      <c r="K9" s="15" t="s">
        <v>11</v>
      </c>
      <c r="L9" s="15" t="s">
        <v>10</v>
      </c>
      <c r="M9" s="15" t="s">
        <v>9</v>
      </c>
      <c r="N9" s="14" t="s">
        <v>8</v>
      </c>
      <c r="O9" s="14" t="s">
        <v>7</v>
      </c>
    </row>
    <row r="10" spans="2:17" s="5" customFormat="1" ht="18.75">
      <c r="B10" s="12" t="s">
        <v>6</v>
      </c>
      <c r="C10" s="12" t="s">
        <v>5</v>
      </c>
      <c r="D10" s="12" t="s">
        <v>4</v>
      </c>
      <c r="E10" s="12" t="s">
        <v>3</v>
      </c>
      <c r="F10" s="11">
        <v>30</v>
      </c>
      <c r="G10" s="10">
        <v>5</v>
      </c>
      <c r="H10" s="10">
        <v>5</v>
      </c>
      <c r="I10" s="130"/>
      <c r="J10" s="9" t="s">
        <v>2</v>
      </c>
      <c r="K10" s="8">
        <v>80</v>
      </c>
      <c r="L10" s="8">
        <v>80</v>
      </c>
      <c r="M10" s="8">
        <v>80</v>
      </c>
      <c r="N10" s="7">
        <v>20</v>
      </c>
      <c r="O10" s="7">
        <v>35</v>
      </c>
      <c r="P10" s="6">
        <v>100</v>
      </c>
      <c r="Q10" s="6" t="s">
        <v>1</v>
      </c>
    </row>
    <row r="11" spans="2:17" ht="21">
      <c r="B11" s="4">
        <v>1</v>
      </c>
      <c r="C11" s="3" t="s">
        <v>40</v>
      </c>
      <c r="D11" s="19"/>
      <c r="E11" s="19" t="s">
        <v>20</v>
      </c>
      <c r="F11" s="22"/>
      <c r="G11" s="23"/>
      <c r="H11" s="23"/>
      <c r="I11" s="24"/>
      <c r="J11" s="24"/>
      <c r="K11" s="131" t="s">
        <v>82</v>
      </c>
      <c r="L11" s="132"/>
      <c r="M11" s="133"/>
      <c r="N11" s="30"/>
      <c r="O11" s="26"/>
      <c r="P11" s="27"/>
      <c r="Q11" s="21"/>
    </row>
    <row r="12" spans="2:17" ht="21">
      <c r="B12" s="4">
        <v>2</v>
      </c>
      <c r="C12" s="3" t="s">
        <v>44</v>
      </c>
      <c r="D12" s="19" t="s">
        <v>20</v>
      </c>
      <c r="E12" s="4"/>
      <c r="F12" s="22">
        <v>30</v>
      </c>
      <c r="G12" s="23"/>
      <c r="H12" s="23"/>
      <c r="I12" s="24">
        <v>2.33</v>
      </c>
      <c r="J12" s="24">
        <v>2.33</v>
      </c>
      <c r="K12" s="25">
        <v>71</v>
      </c>
      <c r="L12" s="25">
        <v>72</v>
      </c>
      <c r="M12" s="25">
        <v>75</v>
      </c>
      <c r="N12" s="30">
        <f>(24/40)*20</f>
        <v>12</v>
      </c>
      <c r="O12" s="26">
        <f t="shared" ref="O12:O16" si="0">((M12+L12+K12)/3/80*35)</f>
        <v>31.791666666666671</v>
      </c>
      <c r="P12" s="27">
        <f>O12+N12+J12+H12+G12+F12</f>
        <v>76.12166666666667</v>
      </c>
      <c r="Q12" s="58">
        <v>3</v>
      </c>
    </row>
    <row r="13" spans="2:17" ht="21">
      <c r="B13" s="4">
        <v>3</v>
      </c>
      <c r="C13" s="3" t="s">
        <v>41</v>
      </c>
      <c r="D13" s="19" t="s">
        <v>20</v>
      </c>
      <c r="E13" s="4"/>
      <c r="F13" s="22">
        <v>30</v>
      </c>
      <c r="G13" s="23"/>
      <c r="H13" s="23"/>
      <c r="I13" s="24">
        <v>7.45</v>
      </c>
      <c r="J13" s="24">
        <v>5</v>
      </c>
      <c r="K13" s="25">
        <v>57</v>
      </c>
      <c r="L13" s="25">
        <v>58</v>
      </c>
      <c r="M13" s="25">
        <v>62</v>
      </c>
      <c r="N13" s="20">
        <f>(24/40)*20</f>
        <v>12</v>
      </c>
      <c r="O13" s="26">
        <f t="shared" si="0"/>
        <v>25.8125</v>
      </c>
      <c r="P13" s="27">
        <f>O13+N13+J13+H13+G13+F13</f>
        <v>72.8125</v>
      </c>
      <c r="Q13" s="60">
        <v>5</v>
      </c>
    </row>
    <row r="14" spans="2:17" ht="21">
      <c r="B14" s="4">
        <v>4</v>
      </c>
      <c r="C14" s="3" t="s">
        <v>39</v>
      </c>
      <c r="D14" s="19" t="s">
        <v>20</v>
      </c>
      <c r="E14" s="4"/>
      <c r="F14" s="22">
        <v>30</v>
      </c>
      <c r="G14" s="23"/>
      <c r="H14" s="23"/>
      <c r="I14" s="24">
        <v>18.8</v>
      </c>
      <c r="J14" s="24">
        <v>5</v>
      </c>
      <c r="K14" s="25">
        <v>67</v>
      </c>
      <c r="L14" s="25">
        <v>69</v>
      </c>
      <c r="M14" s="25">
        <v>70</v>
      </c>
      <c r="N14" s="20">
        <f>(34/40)*20</f>
        <v>17</v>
      </c>
      <c r="O14" s="26">
        <f t="shared" si="0"/>
        <v>30.041666666666668</v>
      </c>
      <c r="P14" s="27">
        <f>O14+N14+J14+H14+G14+F14</f>
        <v>82.041666666666671</v>
      </c>
      <c r="Q14" s="58">
        <v>1</v>
      </c>
    </row>
    <row r="15" spans="2:17" ht="20.25" customHeight="1">
      <c r="B15" s="4">
        <v>5</v>
      </c>
      <c r="C15" s="3" t="s">
        <v>42</v>
      </c>
      <c r="D15" s="19" t="s">
        <v>20</v>
      </c>
      <c r="E15" s="4"/>
      <c r="F15" s="22">
        <v>30</v>
      </c>
      <c r="G15" s="28"/>
      <c r="H15" s="23"/>
      <c r="I15" s="29">
        <v>6.78</v>
      </c>
      <c r="J15" s="29">
        <v>5</v>
      </c>
      <c r="K15" s="25">
        <v>61</v>
      </c>
      <c r="L15" s="25">
        <v>64</v>
      </c>
      <c r="M15" s="25">
        <v>68</v>
      </c>
      <c r="N15" s="20">
        <f>(26/40)*20</f>
        <v>13</v>
      </c>
      <c r="O15" s="26">
        <f t="shared" si="0"/>
        <v>28.145833333333332</v>
      </c>
      <c r="P15" s="27">
        <f>O15+N15+J15+H15+G15+F15</f>
        <v>76.145833333333329</v>
      </c>
      <c r="Q15" s="58">
        <v>2</v>
      </c>
    </row>
    <row r="16" spans="2:17" ht="20.25" customHeight="1">
      <c r="B16" s="4">
        <v>6</v>
      </c>
      <c r="C16" s="3" t="s">
        <v>43</v>
      </c>
      <c r="D16" s="19" t="s">
        <v>20</v>
      </c>
      <c r="E16" s="19"/>
      <c r="F16" s="22">
        <v>30</v>
      </c>
      <c r="G16" s="28"/>
      <c r="H16" s="23"/>
      <c r="I16" s="29">
        <v>3.15</v>
      </c>
      <c r="J16" s="29">
        <v>3.15</v>
      </c>
      <c r="K16" s="25">
        <v>51</v>
      </c>
      <c r="L16" s="25">
        <v>70</v>
      </c>
      <c r="M16" s="25">
        <v>63</v>
      </c>
      <c r="N16" s="20">
        <f>(32/40)*20</f>
        <v>16</v>
      </c>
      <c r="O16" s="26">
        <f t="shared" si="0"/>
        <v>26.833333333333336</v>
      </c>
      <c r="P16" s="27">
        <f>O16+N16+J16+H16+G16+F16</f>
        <v>75.983333333333334</v>
      </c>
      <c r="Q16" s="58">
        <v>4</v>
      </c>
    </row>
    <row r="17" spans="2:17" ht="6" customHeight="1"/>
    <row r="18" spans="2:17" ht="21">
      <c r="B18" s="134" t="s">
        <v>0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2:17" ht="21" hidden="1" customHeight="1">
      <c r="B19" s="135" t="s">
        <v>30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7"/>
    </row>
    <row r="20" spans="2:17" ht="21" hidden="1" customHeight="1">
      <c r="B20" s="123" t="s">
        <v>37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</row>
    <row r="21" spans="2:17" ht="21" hidden="1" customHeight="1">
      <c r="B21" s="123" t="s">
        <v>38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5"/>
    </row>
    <row r="22" spans="2:17" ht="11.25" hidden="1" customHeight="1"/>
    <row r="23" spans="2:17" ht="21">
      <c r="H23" s="138">
        <v>45268</v>
      </c>
      <c r="I23" s="122"/>
      <c r="O23" s="59"/>
    </row>
    <row r="24" spans="2:17" ht="21"/>
    <row r="25" spans="2:17" ht="21">
      <c r="F25" s="1" t="s">
        <v>35</v>
      </c>
    </row>
    <row r="26" spans="2:17" ht="21"/>
    <row r="27" spans="2:17" ht="21"/>
    <row r="28" spans="2:17" ht="21"/>
    <row r="29" spans="2:17" ht="21"/>
    <row r="30" spans="2:17" ht="21"/>
    <row r="31" spans="2:17" ht="21"/>
    <row r="32" spans="2:17" ht="21" hidden="1"/>
    <row r="33" ht="21" hidden="1"/>
    <row r="34" ht="21" hidden="1"/>
    <row r="35" ht="21" hidden="1"/>
    <row r="36" ht="21" hidden="1"/>
    <row r="37" ht="21" hidden="1"/>
    <row r="38" ht="21" hidden="1"/>
    <row r="39" ht="21" hidden="1"/>
    <row r="40" ht="21" hidden="1"/>
    <row r="41" ht="21" hidden="1"/>
    <row r="42" ht="21" hidden="1"/>
    <row r="43" ht="21" hidden="1"/>
    <row r="44" ht="20.25" customHeight="1"/>
  </sheetData>
  <mergeCells count="15">
    <mergeCell ref="H23:I23"/>
    <mergeCell ref="B21:Q21"/>
    <mergeCell ref="B2:Q2"/>
    <mergeCell ref="B3:Q3"/>
    <mergeCell ref="K5:Q7"/>
    <mergeCell ref="B6:C6"/>
    <mergeCell ref="E6:I6"/>
    <mergeCell ref="B7:C7"/>
    <mergeCell ref="E7:I7"/>
    <mergeCell ref="D9:E9"/>
    <mergeCell ref="I9:I10"/>
    <mergeCell ref="K11:M11"/>
    <mergeCell ref="B18:Q18"/>
    <mergeCell ref="B19:Q19"/>
    <mergeCell ref="B20:Q20"/>
  </mergeCells>
  <phoneticPr fontId="17" type="noConversion"/>
  <pageMargins left="0.25" right="0.25" top="0.75" bottom="0.75" header="0.3" footer="0.3"/>
  <pageSetup paperSize="9" scale="8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2"/>
  <sheetViews>
    <sheetView showGridLines="0" rightToLeft="1" topLeftCell="A7" zoomScale="115" zoomScaleNormal="115" workbookViewId="0">
      <selection activeCell="I12" sqref="I12:I16"/>
    </sheetView>
  </sheetViews>
  <sheetFormatPr defaultColWidth="0" defaultRowHeight="21" zeroHeight="1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7" width="7.42578125" style="1" customWidth="1"/>
    <col min="8" max="8" width="7.140625" style="1" customWidth="1"/>
    <col min="9" max="9" width="7.5703125" style="1" customWidth="1"/>
    <col min="10" max="11" width="7.42578125" style="1" customWidth="1"/>
    <col min="12" max="12" width="7.140625" style="1" customWidth="1"/>
    <col min="13" max="13" width="7" style="1" customWidth="1"/>
    <col min="14" max="14" width="6.5703125" style="1" customWidth="1"/>
    <col min="15" max="15" width="7.85546875" style="1" customWidth="1"/>
    <col min="16" max="16" width="7.28515625" style="1" customWidth="1"/>
    <col min="17" max="17" width="12.85546875" style="1" customWidth="1"/>
    <col min="18" max="18" width="7.42578125" style="1" customWidth="1"/>
    <col min="19" max="20" width="0" style="1" hidden="1" customWidth="1"/>
    <col min="21" max="16384" width="9.140625" style="1" hidden="1"/>
  </cols>
  <sheetData>
    <row r="1" spans="1:17" ht="11.25" customHeight="1"/>
    <row r="2" spans="1:17" ht="21.75">
      <c r="B2" s="126" t="s">
        <v>19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>
      <c r="B3" s="122" t="s">
        <v>18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6" customHeight="1"/>
    <row r="5" spans="1:17">
      <c r="K5" s="127" t="s">
        <v>31</v>
      </c>
      <c r="L5" s="127"/>
      <c r="M5" s="127"/>
      <c r="N5" s="127"/>
      <c r="O5" s="127"/>
      <c r="P5" s="127"/>
      <c r="Q5" s="127"/>
    </row>
    <row r="6" spans="1:17">
      <c r="B6" s="128" t="s">
        <v>32</v>
      </c>
      <c r="C6" s="128"/>
      <c r="E6" s="128" t="s">
        <v>79</v>
      </c>
      <c r="F6" s="128"/>
      <c r="G6" s="128"/>
      <c r="H6" s="128"/>
      <c r="I6" s="128"/>
      <c r="K6" s="127"/>
      <c r="L6" s="127"/>
      <c r="M6" s="127"/>
      <c r="N6" s="127"/>
      <c r="O6" s="127"/>
      <c r="P6" s="127"/>
      <c r="Q6" s="127"/>
    </row>
    <row r="7" spans="1:17">
      <c r="B7" s="128" t="s">
        <v>78</v>
      </c>
      <c r="C7" s="128"/>
      <c r="E7" s="128" t="s">
        <v>77</v>
      </c>
      <c r="F7" s="128"/>
      <c r="G7" s="128"/>
      <c r="H7" s="128"/>
      <c r="I7" s="128"/>
      <c r="K7" s="127"/>
      <c r="L7" s="127"/>
      <c r="M7" s="127"/>
      <c r="N7" s="127"/>
      <c r="O7" s="127"/>
      <c r="P7" s="127"/>
      <c r="Q7" s="127"/>
    </row>
    <row r="8" spans="1:17" ht="6" customHeight="1"/>
    <row r="9" spans="1:17" s="13" customFormat="1" ht="204" customHeight="1">
      <c r="D9" s="129" t="s">
        <v>17</v>
      </c>
      <c r="E9" s="129"/>
      <c r="F9" s="18" t="s">
        <v>16</v>
      </c>
      <c r="G9" s="17" t="s">
        <v>15</v>
      </c>
      <c r="H9" s="17" t="s">
        <v>14</v>
      </c>
      <c r="I9" s="130" t="s">
        <v>13</v>
      </c>
      <c r="J9" s="16" t="s">
        <v>12</v>
      </c>
      <c r="K9" s="15" t="s">
        <v>11</v>
      </c>
      <c r="L9" s="15" t="s">
        <v>10</v>
      </c>
      <c r="M9" s="15" t="s">
        <v>9</v>
      </c>
      <c r="N9" s="14" t="s">
        <v>8</v>
      </c>
      <c r="O9" s="14" t="s">
        <v>7</v>
      </c>
    </row>
    <row r="10" spans="1:17" s="5" customFormat="1" ht="18.75">
      <c r="B10" s="12" t="s">
        <v>6</v>
      </c>
      <c r="C10" s="12" t="s">
        <v>5</v>
      </c>
      <c r="D10" s="12" t="s">
        <v>4</v>
      </c>
      <c r="E10" s="12" t="s">
        <v>3</v>
      </c>
      <c r="F10" s="11">
        <v>30</v>
      </c>
      <c r="G10" s="10">
        <v>5</v>
      </c>
      <c r="H10" s="10">
        <v>5</v>
      </c>
      <c r="I10" s="130"/>
      <c r="J10" s="9" t="s">
        <v>2</v>
      </c>
      <c r="K10" s="8">
        <v>80</v>
      </c>
      <c r="L10" s="8">
        <v>80</v>
      </c>
      <c r="M10" s="8">
        <v>80</v>
      </c>
      <c r="N10" s="7">
        <v>20</v>
      </c>
      <c r="O10" s="7">
        <v>35</v>
      </c>
      <c r="P10" s="6">
        <v>100</v>
      </c>
      <c r="Q10" s="6" t="s">
        <v>1</v>
      </c>
    </row>
    <row r="11" spans="1:17">
      <c r="A11" s="1" t="s">
        <v>34</v>
      </c>
      <c r="B11" s="4">
        <v>1</v>
      </c>
      <c r="C11" s="3" t="s">
        <v>81</v>
      </c>
      <c r="D11" s="19"/>
      <c r="E11" s="19" t="s">
        <v>20</v>
      </c>
      <c r="F11" s="22"/>
      <c r="G11" s="23"/>
      <c r="H11" s="23"/>
      <c r="I11" s="24"/>
      <c r="J11" s="24"/>
      <c r="K11" s="131" t="s">
        <v>49</v>
      </c>
      <c r="L11" s="132"/>
      <c r="M11" s="133"/>
      <c r="N11" s="30"/>
      <c r="O11" s="26"/>
      <c r="P11" s="27"/>
      <c r="Q11" s="21"/>
    </row>
    <row r="12" spans="1:17">
      <c r="B12" s="4">
        <v>2</v>
      </c>
      <c r="C12" s="3" t="s">
        <v>46</v>
      </c>
      <c r="D12" s="19" t="s">
        <v>20</v>
      </c>
      <c r="E12" s="4"/>
      <c r="F12" s="22">
        <v>30</v>
      </c>
      <c r="G12" s="23"/>
      <c r="H12" s="23"/>
      <c r="I12" s="24">
        <v>2.33</v>
      </c>
      <c r="J12" s="24">
        <v>2.33</v>
      </c>
      <c r="K12" s="25">
        <v>71</v>
      </c>
      <c r="L12" s="25">
        <v>72</v>
      </c>
      <c r="M12" s="25">
        <v>75</v>
      </c>
      <c r="N12" s="30">
        <f>(24/40)*20</f>
        <v>12</v>
      </c>
      <c r="O12" s="26">
        <f t="shared" ref="O12:O16" si="0">((M12+L12+K12)/3/80*35)</f>
        <v>31.791666666666671</v>
      </c>
      <c r="P12" s="27">
        <f>O12+N12+J12+H12+G12+F12</f>
        <v>76.12166666666667</v>
      </c>
      <c r="Q12" s="58">
        <v>3</v>
      </c>
    </row>
    <row r="13" spans="1:17">
      <c r="B13" s="4">
        <v>3</v>
      </c>
      <c r="C13" s="3" t="s">
        <v>47</v>
      </c>
      <c r="D13" s="19" t="s">
        <v>20</v>
      </c>
      <c r="E13" s="4"/>
      <c r="F13" s="22">
        <v>30</v>
      </c>
      <c r="G13" s="23"/>
      <c r="H13" s="23"/>
      <c r="I13" s="24">
        <v>7.45</v>
      </c>
      <c r="J13" s="24">
        <v>5</v>
      </c>
      <c r="K13" s="25">
        <v>57</v>
      </c>
      <c r="L13" s="25">
        <v>58</v>
      </c>
      <c r="M13" s="25">
        <v>62</v>
      </c>
      <c r="N13" s="20">
        <f>(24/40)*20</f>
        <v>12</v>
      </c>
      <c r="O13" s="26">
        <f t="shared" si="0"/>
        <v>25.8125</v>
      </c>
      <c r="P13" s="27">
        <f>O13+N13+J13+H13+G13+F13</f>
        <v>72.8125</v>
      </c>
      <c r="Q13" s="60">
        <v>5</v>
      </c>
    </row>
    <row r="14" spans="1:17">
      <c r="B14" s="4">
        <v>4</v>
      </c>
      <c r="C14" s="45" t="s">
        <v>51</v>
      </c>
      <c r="D14" s="19" t="s">
        <v>20</v>
      </c>
      <c r="E14" s="4"/>
      <c r="F14" s="22">
        <v>30</v>
      </c>
      <c r="G14" s="23"/>
      <c r="H14" s="23"/>
      <c r="I14" s="24">
        <v>18.8</v>
      </c>
      <c r="J14" s="24">
        <v>5</v>
      </c>
      <c r="K14" s="25">
        <v>67</v>
      </c>
      <c r="L14" s="25">
        <v>69</v>
      </c>
      <c r="M14" s="25">
        <v>70</v>
      </c>
      <c r="N14" s="20">
        <f>(34/40)*20</f>
        <v>17</v>
      </c>
      <c r="O14" s="26">
        <f t="shared" si="0"/>
        <v>30.041666666666668</v>
      </c>
      <c r="P14" s="27">
        <f>O14+N14+J14+H14+G14+F14</f>
        <v>82.041666666666671</v>
      </c>
      <c r="Q14" s="73">
        <v>1</v>
      </c>
    </row>
    <row r="15" spans="1:17" ht="20.25" customHeight="1">
      <c r="B15" s="4">
        <v>5</v>
      </c>
      <c r="C15" s="3" t="s">
        <v>48</v>
      </c>
      <c r="D15" s="19" t="s">
        <v>20</v>
      </c>
      <c r="E15" s="4"/>
      <c r="F15" s="22">
        <v>30</v>
      </c>
      <c r="G15" s="28"/>
      <c r="H15" s="23"/>
      <c r="I15" s="29">
        <v>6.78</v>
      </c>
      <c r="J15" s="29">
        <v>5</v>
      </c>
      <c r="K15" s="25">
        <v>61</v>
      </c>
      <c r="L15" s="25">
        <v>64</v>
      </c>
      <c r="M15" s="25">
        <v>68</v>
      </c>
      <c r="N15" s="20">
        <f>(26/40)*20</f>
        <v>13</v>
      </c>
      <c r="O15" s="26">
        <f t="shared" si="0"/>
        <v>28.145833333333332</v>
      </c>
      <c r="P15" s="27">
        <f>O15+N15+J15+H15+G15+F15</f>
        <v>76.145833333333329</v>
      </c>
      <c r="Q15" s="58">
        <v>2</v>
      </c>
    </row>
    <row r="16" spans="1:17" ht="20.25" customHeight="1">
      <c r="B16" s="4">
        <v>6</v>
      </c>
      <c r="C16" s="3" t="s">
        <v>52</v>
      </c>
      <c r="D16" s="19" t="s">
        <v>20</v>
      </c>
      <c r="E16" s="19"/>
      <c r="F16" s="22">
        <v>30</v>
      </c>
      <c r="G16" s="28"/>
      <c r="H16" s="23"/>
      <c r="I16" s="29">
        <v>3.15</v>
      </c>
      <c r="J16" s="29">
        <v>3.15</v>
      </c>
      <c r="K16" s="25">
        <v>51</v>
      </c>
      <c r="L16" s="25">
        <v>70</v>
      </c>
      <c r="M16" s="25">
        <v>63</v>
      </c>
      <c r="N16" s="20">
        <f>(32/40)*20</f>
        <v>16</v>
      </c>
      <c r="O16" s="26">
        <f t="shared" si="0"/>
        <v>26.833333333333336</v>
      </c>
      <c r="P16" s="27">
        <f>O16+N16+J16+H16+G16+F16</f>
        <v>75.983333333333334</v>
      </c>
      <c r="Q16" s="58">
        <v>4</v>
      </c>
    </row>
    <row r="17" spans="2:17" ht="6" customHeight="1"/>
    <row r="18" spans="2:17">
      <c r="B18" s="134" t="s">
        <v>0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2:17" hidden="1">
      <c r="B19" s="135" t="s">
        <v>30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7"/>
    </row>
    <row r="20" spans="2:17">
      <c r="B20" s="134" t="s">
        <v>80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2:17" ht="3.75" customHeight="1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2:17" ht="23.25" customHeight="1">
      <c r="B22" s="123" t="s">
        <v>45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5"/>
    </row>
    <row r="23" spans="2:17" ht="22.5" customHeight="1">
      <c r="B23" s="123" t="s">
        <v>50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5"/>
    </row>
    <row r="24" spans="2:17"/>
    <row r="25" spans="2:17">
      <c r="O25" s="59"/>
    </row>
    <row r="26" spans="2:17"/>
    <row r="27" spans="2:17">
      <c r="F27" s="1" t="s">
        <v>35</v>
      </c>
    </row>
    <row r="28" spans="2:17"/>
    <row r="29" spans="2:17"/>
    <row r="30" spans="2:17"/>
    <row r="31" spans="2:17"/>
    <row r="32" spans="2:17"/>
  </sheetData>
  <mergeCells count="15">
    <mergeCell ref="D9:E9"/>
    <mergeCell ref="I9:I10"/>
    <mergeCell ref="B18:Q18"/>
    <mergeCell ref="B22:Q22"/>
    <mergeCell ref="B23:Q23"/>
    <mergeCell ref="B19:Q19"/>
    <mergeCell ref="K11:M11"/>
    <mergeCell ref="B20:Q21"/>
    <mergeCell ref="B2:Q2"/>
    <mergeCell ref="B3:Q3"/>
    <mergeCell ref="K5:Q7"/>
    <mergeCell ref="B6:C6"/>
    <mergeCell ref="E6:I6"/>
    <mergeCell ref="B7:C7"/>
    <mergeCell ref="E7:I7"/>
  </mergeCells>
  <pageMargins left="0.25" right="0.25" top="0.75" bottom="0.75" header="0.3" footer="0.3"/>
  <pageSetup paperSize="9" scale="8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</vt:lpstr>
      <vt:lpstr>WEB </vt:lpstr>
      <vt:lpstr>VIUGA</vt:lpstr>
      <vt:lpstr>VIUGA!Print_Area</vt:lpstr>
      <vt:lpstr>'WEB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Zuhudha Mohamed Zahir</cp:lastModifiedBy>
  <cp:lastPrinted>2023-09-06T06:39:28Z</cp:lastPrinted>
  <dcterms:created xsi:type="dcterms:W3CDTF">2021-06-08T05:13:26Z</dcterms:created>
  <dcterms:modified xsi:type="dcterms:W3CDTF">2023-09-12T06:33:56Z</dcterms:modified>
</cp:coreProperties>
</file>